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１０_０４　公告・入札明細書等\choutatsu\pdf\b-koukoku\r5\sizennoie\"/>
    </mc:Choice>
  </mc:AlternateContent>
  <bookViews>
    <workbookView xWindow="0" yWindow="0" windowWidth="20490" windowHeight="7530"/>
  </bookViews>
  <sheets>
    <sheet name="合計" sheetId="1" r:id="rId1"/>
    <sheet name="本館" sheetId="4" r:id="rId2"/>
    <sheet name="分館・外部" sheetId="3" r:id="rId3"/>
  </sheets>
  <definedNames>
    <definedName name="_xlnm._FilterDatabase" localSheetId="0" hidden="1">合計!$B$2:$H$55</definedName>
    <definedName name="_xlnm._FilterDatabase" localSheetId="2" hidden="1">分館・外部!$B$11:$H$26</definedName>
    <definedName name="_xlnm._FilterDatabase" localSheetId="1" hidden="1">本館!$B$8:$H$30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52" i="3"/>
  <c r="G13" i="1"/>
  <c r="G10" i="1"/>
  <c r="G47" i="1"/>
  <c r="G9" i="3"/>
  <c r="G41" i="1"/>
  <c r="G43" i="1"/>
  <c r="G39" i="1"/>
  <c r="G36" i="1"/>
  <c r="G25" i="1"/>
  <c r="G30" i="1"/>
  <c r="G32" i="1"/>
  <c r="G19" i="1"/>
  <c r="G20" i="1"/>
  <c r="G4" i="1" l="1"/>
  <c r="G6" i="4"/>
  <c r="G31" i="1"/>
  <c r="G50" i="1"/>
  <c r="G6" i="1" l="1"/>
  <c r="G54" i="1"/>
  <c r="G53" i="1"/>
  <c r="G52" i="1"/>
  <c r="G51" i="1"/>
  <c r="G49" i="1"/>
  <c r="G48" i="1"/>
  <c r="G46" i="1"/>
  <c r="G45" i="1"/>
  <c r="G44" i="1"/>
  <c r="G40" i="1"/>
  <c r="G38" i="1"/>
  <c r="G37" i="1"/>
  <c r="G35" i="1"/>
  <c r="G34" i="1"/>
  <c r="G33" i="1"/>
  <c r="G29" i="1"/>
  <c r="G28" i="1"/>
  <c r="G27" i="1"/>
  <c r="G26" i="1"/>
  <c r="G24" i="1"/>
  <c r="G23" i="1"/>
  <c r="G22" i="1"/>
  <c r="G21" i="1"/>
  <c r="G18" i="1"/>
  <c r="G17" i="1"/>
  <c r="G16" i="1"/>
  <c r="G15" i="1"/>
  <c r="G14" i="1"/>
  <c r="G12" i="1"/>
  <c r="G11" i="1"/>
  <c r="G9" i="1"/>
  <c r="G8" i="1"/>
  <c r="G7" i="1"/>
  <c r="G5" i="1"/>
  <c r="G3" i="1"/>
  <c r="G66" i="4" l="1"/>
  <c r="G50" i="4"/>
  <c r="G30" i="4"/>
  <c r="G38" i="3"/>
  <c r="G26" i="3"/>
  <c r="G55" i="1" l="1"/>
</calcChain>
</file>

<file path=xl/sharedStrings.xml><?xml version="1.0" encoding="utf-8"?>
<sst xmlns="http://schemas.openxmlformats.org/spreadsheetml/2006/main" count="658" uniqueCount="186">
  <si>
    <t>XLX460DENPLE9</t>
    <phoneticPr fontId="1"/>
  </si>
  <si>
    <t>数量</t>
    <rPh sb="0" eb="2">
      <t>スウリョウ</t>
    </rPh>
    <phoneticPr fontId="1"/>
  </si>
  <si>
    <t>XLW433DENZLE9</t>
    <phoneticPr fontId="1"/>
  </si>
  <si>
    <t>XLW213DENZLE9</t>
    <phoneticPr fontId="1"/>
  </si>
  <si>
    <t>XLX460VENTLE9</t>
    <phoneticPr fontId="1"/>
  </si>
  <si>
    <t>XLX430DENPLE9</t>
    <phoneticPr fontId="1"/>
  </si>
  <si>
    <t>LGB85039KLE1</t>
    <phoneticPr fontId="1"/>
  </si>
  <si>
    <t>XLG211DGNKLE9</t>
    <phoneticPr fontId="1"/>
  </si>
  <si>
    <t>XLX200NENCLE9</t>
    <phoneticPr fontId="1"/>
  </si>
  <si>
    <t>XLX430VENTLE9</t>
    <phoneticPr fontId="1"/>
  </si>
  <si>
    <t>XL564PFVJLA9</t>
    <phoneticPr fontId="1"/>
  </si>
  <si>
    <t>XL574PFVKLA9</t>
    <phoneticPr fontId="1"/>
  </si>
  <si>
    <t>LGB58029K</t>
    <phoneticPr fontId="1"/>
  </si>
  <si>
    <t>XLX190DENJLA9</t>
    <phoneticPr fontId="1"/>
  </si>
  <si>
    <t>XNW1561WNLE9</t>
    <phoneticPr fontId="1"/>
  </si>
  <si>
    <t>XLX210DENCLE9</t>
    <phoneticPr fontId="1"/>
  </si>
  <si>
    <t>LGWC40480LE1</t>
    <phoneticPr fontId="1"/>
  </si>
  <si>
    <t>XYG2104NKLE9</t>
    <phoneticPr fontId="1"/>
  </si>
  <si>
    <t>LGB81408LE1</t>
    <phoneticPr fontId="1"/>
  </si>
  <si>
    <t>白熱電球60形2灯器具相当</t>
  </si>
  <si>
    <t>LDA13LGZ100ESWA1K-X</t>
    <phoneticPr fontId="1"/>
  </si>
  <si>
    <t>一般電球100形相当</t>
  </si>
  <si>
    <t>40形電球1灯器具相当</t>
  </si>
  <si>
    <t>白熱電球60形1灯器具相当</t>
  </si>
  <si>
    <t>直管形蛍光灯FL20形1灯器具相当</t>
  </si>
  <si>
    <t>LGB87058</t>
    <phoneticPr fontId="1"/>
  </si>
  <si>
    <t>白熱電球40形1灯器具相当</t>
  </si>
  <si>
    <t>丸形蛍光灯30形1灯器具相当</t>
  </si>
  <si>
    <t>白熱電球100形1灯器具相当</t>
  </si>
  <si>
    <t>Hf蛍光灯32形高出力型2灯器具相当</t>
  </si>
  <si>
    <t>40形</t>
    <phoneticPr fontId="1"/>
  </si>
  <si>
    <t>40形</t>
    <phoneticPr fontId="1"/>
  </si>
  <si>
    <t>HID70形1灯器具相当</t>
  </si>
  <si>
    <t>コンパクト形蛍光灯FHP23形3灯器具相当</t>
  </si>
  <si>
    <t>コンパクト形蛍光灯FHP23形4灯器具相当</t>
  </si>
  <si>
    <t>XL584PFVJLA9</t>
    <phoneticPr fontId="1"/>
  </si>
  <si>
    <t>コンパクト形蛍光灯FHP45形4灯器具相当</t>
  </si>
  <si>
    <t>直管形蛍光灯FL20形2灯器具相当</t>
  </si>
  <si>
    <t>Hf蛍光灯32形高出力型1灯器具相当</t>
  </si>
  <si>
    <t>XLX200RENJLE9</t>
    <phoneticPr fontId="1"/>
  </si>
  <si>
    <t>XLX210NENCLE9</t>
    <phoneticPr fontId="1"/>
  </si>
  <si>
    <t>XLX210VENJLE9</t>
    <phoneticPr fontId="1"/>
  </si>
  <si>
    <t>XLX230DENCLE9</t>
    <phoneticPr fontId="1"/>
  </si>
  <si>
    <t>Hf蛍光灯16形高出力型2灯器具相当</t>
  </si>
  <si>
    <t>XLX230VENJLE9</t>
    <phoneticPr fontId="1"/>
  </si>
  <si>
    <t>XLX430KENPLE9</t>
    <phoneticPr fontId="1"/>
  </si>
  <si>
    <t>XLX430NENPLE9</t>
    <phoneticPr fontId="1"/>
  </si>
  <si>
    <t>XLX430RENTLE9</t>
    <phoneticPr fontId="1"/>
  </si>
  <si>
    <t>XLX460KENPLE9</t>
    <phoneticPr fontId="1"/>
  </si>
  <si>
    <t>コンパクト形蛍光灯FHT42形1灯器具相当</t>
  </si>
  <si>
    <t>コンパクト形蛍光灯FHT32形1灯器具相当</t>
  </si>
  <si>
    <t>XWG201DGNCLE9</t>
    <phoneticPr fontId="1"/>
  </si>
  <si>
    <t>水銀灯100形1灯器具相当</t>
  </si>
  <si>
    <t>仕様</t>
    <rPh sb="0" eb="2">
      <t>シヨウ</t>
    </rPh>
    <phoneticPr fontId="1"/>
  </si>
  <si>
    <t>メーカー参考型番</t>
    <rPh sb="4" eb="6">
      <t>サンコウ</t>
    </rPh>
    <rPh sb="6" eb="8">
      <t>カタバン</t>
    </rPh>
    <phoneticPr fontId="1"/>
  </si>
  <si>
    <t>メーカー参考品名</t>
    <rPh sb="4" eb="6">
      <t>サンコウ</t>
    </rPh>
    <rPh sb="6" eb="8">
      <t>ヒンメイ</t>
    </rPh>
    <phoneticPr fontId="1"/>
  </si>
  <si>
    <t>ｌｍ</t>
    <phoneticPr fontId="1"/>
  </si>
  <si>
    <t>LED電球ランプE26全方向プレミア</t>
    <rPh sb="3" eb="5">
      <t>デンキュウ</t>
    </rPh>
    <rPh sb="11" eb="12">
      <t>ゼン</t>
    </rPh>
    <rPh sb="12" eb="14">
      <t>ホウコウ</t>
    </rPh>
    <phoneticPr fontId="1"/>
  </si>
  <si>
    <t>LEDシーリングライト40形電球色</t>
    <rPh sb="13" eb="14">
      <t>ガタ</t>
    </rPh>
    <rPh sb="14" eb="17">
      <t>デンキュウショク</t>
    </rPh>
    <phoneticPr fontId="1"/>
  </si>
  <si>
    <t>LEDブラケット60形電球色</t>
    <rPh sb="10" eb="11">
      <t>カタ</t>
    </rPh>
    <rPh sb="11" eb="14">
      <t>デンキュウショク</t>
    </rPh>
    <phoneticPr fontId="1"/>
  </si>
  <si>
    <t>LEDブラケット直管20形電球色</t>
    <rPh sb="8" eb="10">
      <t>チョッカン</t>
    </rPh>
    <rPh sb="12" eb="13">
      <t>カタ</t>
    </rPh>
    <rPh sb="13" eb="16">
      <t>デンキュウショク</t>
    </rPh>
    <phoneticPr fontId="1"/>
  </si>
  <si>
    <t>LEDブラケット40形電球色</t>
    <rPh sb="10" eb="11">
      <t>カタ</t>
    </rPh>
    <rPh sb="11" eb="14">
      <t>デンキュウショク</t>
    </rPh>
    <phoneticPr fontId="1"/>
  </si>
  <si>
    <t>ダウンライト100形拡散昼白色</t>
    <rPh sb="9" eb="10">
      <t>カタ</t>
    </rPh>
    <rPh sb="10" eb="12">
      <t>カクサン</t>
    </rPh>
    <rPh sb="12" eb="13">
      <t>ヒル</t>
    </rPh>
    <rPh sb="13" eb="15">
      <t>ハクショク</t>
    </rPh>
    <phoneticPr fontId="1"/>
  </si>
  <si>
    <t>LEDシーリングライト丸管30形昼白色</t>
    <rPh sb="11" eb="12">
      <t>マル</t>
    </rPh>
    <rPh sb="12" eb="13">
      <t>カン</t>
    </rPh>
    <rPh sb="15" eb="16">
      <t>カタ</t>
    </rPh>
    <rPh sb="16" eb="17">
      <t>ヒル</t>
    </rPh>
    <rPh sb="17" eb="19">
      <t>ハクショク</t>
    </rPh>
    <phoneticPr fontId="1"/>
  </si>
  <si>
    <t>スポットライトセンサ付ブラック電球色</t>
    <rPh sb="10" eb="11">
      <t>ツキ</t>
    </rPh>
    <rPh sb="15" eb="18">
      <t>デンキュウショク</t>
    </rPh>
    <phoneticPr fontId="1"/>
  </si>
  <si>
    <t>LED20形ウォール防雨防湿昼白定格出力</t>
    <rPh sb="5" eb="6">
      <t>カタ</t>
    </rPh>
    <rPh sb="10" eb="12">
      <t>ボウウ</t>
    </rPh>
    <rPh sb="12" eb="14">
      <t>ボウシツ</t>
    </rPh>
    <rPh sb="14" eb="15">
      <t>ヒル</t>
    </rPh>
    <rPh sb="15" eb="16">
      <t>ハク</t>
    </rPh>
    <rPh sb="16" eb="18">
      <t>テイカク</t>
    </rPh>
    <rPh sb="18" eb="20">
      <t>シュツリョク</t>
    </rPh>
    <phoneticPr fontId="1"/>
  </si>
  <si>
    <t>計</t>
    <rPh sb="0" eb="1">
      <t>ケイ</t>
    </rPh>
    <phoneticPr fontId="1"/>
  </si>
  <si>
    <t>LED□900埋込乳白パネル昼白色</t>
    <rPh sb="7" eb="8">
      <t>ウ</t>
    </rPh>
    <rPh sb="8" eb="9">
      <t>コ</t>
    </rPh>
    <rPh sb="9" eb="11">
      <t>ニュウハク</t>
    </rPh>
    <rPh sb="14" eb="17">
      <t>チュウハクショク</t>
    </rPh>
    <phoneticPr fontId="1"/>
  </si>
  <si>
    <t>NNFW21800KLE9</t>
    <phoneticPr fontId="1"/>
  </si>
  <si>
    <t>LBF3MP/RP-650LM-2</t>
  </si>
  <si>
    <t>LB40形6900lm昼白色</t>
    <rPh sb="4" eb="5">
      <t>カタ</t>
    </rPh>
    <rPh sb="11" eb="14">
      <t>チュウハクショク</t>
    </rPh>
    <phoneticPr fontId="1"/>
  </si>
  <si>
    <t>iD　40形LED本体埋込W300　右用</t>
    <rPh sb="5" eb="6">
      <t>カタ</t>
    </rPh>
    <rPh sb="9" eb="11">
      <t>ホンタイ</t>
    </rPh>
    <rPh sb="11" eb="13">
      <t>ウメコミ</t>
    </rPh>
    <rPh sb="18" eb="19">
      <t>ミギ</t>
    </rPh>
    <rPh sb="19" eb="20">
      <t>ヨウ</t>
    </rPh>
    <phoneticPr fontId="1"/>
  </si>
  <si>
    <t>iD　40形LED本体埋込W300　左用</t>
    <rPh sb="5" eb="6">
      <t>カタ</t>
    </rPh>
    <rPh sb="9" eb="11">
      <t>ホンタイ</t>
    </rPh>
    <rPh sb="11" eb="13">
      <t>ウメコミ</t>
    </rPh>
    <rPh sb="18" eb="19">
      <t>ヒダリ</t>
    </rPh>
    <rPh sb="19" eb="20">
      <t>ヨウ</t>
    </rPh>
    <phoneticPr fontId="1"/>
  </si>
  <si>
    <t>指定ランプ　LED電球　防湿・防雨型ブラケット</t>
    <rPh sb="0" eb="2">
      <t>シテイ</t>
    </rPh>
    <rPh sb="9" eb="11">
      <t>デンキュウ</t>
    </rPh>
    <rPh sb="12" eb="14">
      <t>ボウシツ</t>
    </rPh>
    <rPh sb="15" eb="17">
      <t>ボウウ</t>
    </rPh>
    <rPh sb="17" eb="18">
      <t>ガタ</t>
    </rPh>
    <phoneticPr fontId="1"/>
  </si>
  <si>
    <t>NTS65520W</t>
    <phoneticPr fontId="1"/>
  </si>
  <si>
    <t>可変配光型UV550形φ150　50K</t>
    <rPh sb="0" eb="2">
      <t>カヘン</t>
    </rPh>
    <rPh sb="2" eb="4">
      <t>ハイコウ</t>
    </rPh>
    <rPh sb="4" eb="5">
      <t>ガタ</t>
    </rPh>
    <rPh sb="10" eb="11">
      <t>カタ</t>
    </rPh>
    <phoneticPr fontId="1"/>
  </si>
  <si>
    <t>2910 lm</t>
  </si>
  <si>
    <t>LED□600埋込下面開放昼白色</t>
    <rPh sb="7" eb="8">
      <t>ウ</t>
    </rPh>
    <rPh sb="8" eb="9">
      <t>コ</t>
    </rPh>
    <rPh sb="9" eb="10">
      <t>シタ</t>
    </rPh>
    <rPh sb="10" eb="11">
      <t>メン</t>
    </rPh>
    <rPh sb="11" eb="13">
      <t>カイホウ</t>
    </rPh>
    <rPh sb="13" eb="16">
      <t>チュウハクショク</t>
    </rPh>
    <phoneticPr fontId="1"/>
  </si>
  <si>
    <t>XL384PEVJLA9</t>
    <phoneticPr fontId="1"/>
  </si>
  <si>
    <t>12130 lm</t>
  </si>
  <si>
    <t>LED□275埋込乳白パネル昼白色</t>
    <rPh sb="7" eb="9">
      <t>ウメコミ</t>
    </rPh>
    <rPh sb="9" eb="11">
      <t>ニュウハク</t>
    </rPh>
    <rPh sb="14" eb="17">
      <t>チュウハクショク</t>
    </rPh>
    <phoneticPr fontId="1"/>
  </si>
  <si>
    <t>LED□350埋込乳白パネル昼白色</t>
    <rPh sb="7" eb="9">
      <t>ウメコミ</t>
    </rPh>
    <rPh sb="9" eb="11">
      <t>ニュウハク</t>
    </rPh>
    <rPh sb="14" eb="17">
      <t>チュウハクショク</t>
    </rPh>
    <phoneticPr fontId="1"/>
  </si>
  <si>
    <t>LED□450埋込乳白パネル昼白色</t>
    <rPh sb="7" eb="11">
      <t>ウメコミニュウハク</t>
    </rPh>
    <rPh sb="14" eb="17">
      <t>チュウハクショク</t>
    </rPh>
    <phoneticPr fontId="1"/>
  </si>
  <si>
    <t>LED□600埋込乳白パネル昼白色</t>
    <rPh sb="7" eb="11">
      <t>ウメコミニュウハク</t>
    </rPh>
    <rPh sb="14" eb="17">
      <t>チュウハクショク</t>
    </rPh>
    <phoneticPr fontId="1"/>
  </si>
  <si>
    <t>XLG201DGNKLE9</t>
    <phoneticPr fontId="1"/>
  </si>
  <si>
    <t>iD非常灯20形D230N一般出力</t>
    <rPh sb="2" eb="5">
      <t>ヒジョウトウ</t>
    </rPh>
    <rPh sb="7" eb="8">
      <t>カタ</t>
    </rPh>
    <rPh sb="13" eb="15">
      <t>イッパン</t>
    </rPh>
    <rPh sb="15" eb="17">
      <t>シュツリョク</t>
    </rPh>
    <phoneticPr fontId="1"/>
  </si>
  <si>
    <t>1600 lm</t>
  </si>
  <si>
    <t>iD非常灯20形1600埋込W300RE</t>
    <rPh sb="2" eb="5">
      <t>ヒジョウトウ</t>
    </rPh>
    <rPh sb="7" eb="8">
      <t>カタ</t>
    </rPh>
    <rPh sb="12" eb="14">
      <t>ウメコミ</t>
    </rPh>
    <phoneticPr fontId="1"/>
  </si>
  <si>
    <t>iD1600D230防湿防雨昼色SUS</t>
    <rPh sb="10" eb="12">
      <t>ボウシツ</t>
    </rPh>
    <rPh sb="12" eb="14">
      <t>ボウウ</t>
    </rPh>
    <rPh sb="14" eb="15">
      <t>ヒル</t>
    </rPh>
    <rPh sb="15" eb="16">
      <t>イロ</t>
    </rPh>
    <phoneticPr fontId="1"/>
  </si>
  <si>
    <t>iD3200D230防湿防雨昼色SUS</t>
    <rPh sb="10" eb="12">
      <t>ボウシツ</t>
    </rPh>
    <rPh sb="12" eb="14">
      <t>ボウウ</t>
    </rPh>
    <rPh sb="14" eb="15">
      <t>ヒル</t>
    </rPh>
    <rPh sb="15" eb="16">
      <t>イロ</t>
    </rPh>
    <phoneticPr fontId="1"/>
  </si>
  <si>
    <t>LED□720直付スクエア調光昼白色</t>
    <rPh sb="7" eb="8">
      <t>チョク</t>
    </rPh>
    <rPh sb="8" eb="9">
      <t>ヅ</t>
    </rPh>
    <rPh sb="13" eb="15">
      <t>チョウコウ</t>
    </rPh>
    <rPh sb="15" eb="18">
      <t>チュウハクショク</t>
    </rPh>
    <phoneticPr fontId="1"/>
  </si>
  <si>
    <t>iD800iスタイル昼白色</t>
    <rPh sb="10" eb="13">
      <t>チュウハクショク</t>
    </rPh>
    <phoneticPr fontId="1"/>
  </si>
  <si>
    <t>iD800埋込W190昼白色</t>
    <rPh sb="5" eb="7">
      <t>ウメコミ</t>
    </rPh>
    <rPh sb="11" eb="14">
      <t>チュウハクショク</t>
    </rPh>
    <phoneticPr fontId="1"/>
  </si>
  <si>
    <t>iD1600D-W230昼白色</t>
    <rPh sb="12" eb="15">
      <t>チュウハクショク</t>
    </rPh>
    <phoneticPr fontId="1"/>
  </si>
  <si>
    <t>iD3200D-W230昼白色</t>
    <rPh sb="12" eb="15">
      <t>チュウハクショク</t>
    </rPh>
    <phoneticPr fontId="1"/>
  </si>
  <si>
    <t>iD6900D-W230昼白色</t>
    <rPh sb="12" eb="15">
      <t>チュウハクショク</t>
    </rPh>
    <phoneticPr fontId="1"/>
  </si>
  <si>
    <t>iD3200反射笠付型昼白色</t>
    <rPh sb="6" eb="8">
      <t>ハンシャ</t>
    </rPh>
    <rPh sb="8" eb="9">
      <t>カサ</t>
    </rPh>
    <rPh sb="9" eb="10">
      <t>ツ</t>
    </rPh>
    <rPh sb="10" eb="11">
      <t>ガタ</t>
    </rPh>
    <rPh sb="11" eb="14">
      <t>チュウハクショク</t>
    </rPh>
    <phoneticPr fontId="1"/>
  </si>
  <si>
    <t>iD6900埋込W300昼白色</t>
    <rPh sb="6" eb="8">
      <t>ウメコミ</t>
    </rPh>
    <rPh sb="12" eb="15">
      <t>チュウハクショク</t>
    </rPh>
    <phoneticPr fontId="1"/>
  </si>
  <si>
    <t>iD3200iスタイル昼白色</t>
    <rPh sb="11" eb="14">
      <t>チュウハクショク</t>
    </rPh>
    <phoneticPr fontId="1"/>
  </si>
  <si>
    <t>iD3200埋込W300昼白色</t>
    <rPh sb="6" eb="8">
      <t>ウメコミ</t>
    </rPh>
    <rPh sb="12" eb="15">
      <t>チュウハクショク</t>
    </rPh>
    <phoneticPr fontId="1"/>
  </si>
  <si>
    <t>DL200形Φ150拡散50K白</t>
    <rPh sb="5" eb="6">
      <t>カタ</t>
    </rPh>
    <rPh sb="10" eb="12">
      <t>カクサン</t>
    </rPh>
    <rPh sb="15" eb="16">
      <t>シロ</t>
    </rPh>
    <phoneticPr fontId="1"/>
  </si>
  <si>
    <t>iD6900反射笠付型昼白色</t>
    <rPh sb="6" eb="8">
      <t>ハンシャ</t>
    </rPh>
    <rPh sb="8" eb="9">
      <t>カサ</t>
    </rPh>
    <rPh sb="9" eb="10">
      <t>ツ</t>
    </rPh>
    <rPh sb="10" eb="11">
      <t>ガタ</t>
    </rPh>
    <rPh sb="11" eb="14">
      <t>チュウハクショク</t>
    </rPh>
    <phoneticPr fontId="1"/>
  </si>
  <si>
    <t>iD3200埋込W190昼白色</t>
    <rPh sb="6" eb="8">
      <t>ウメコミ</t>
    </rPh>
    <rPh sb="12" eb="15">
      <t>チュウハクショク</t>
    </rPh>
    <phoneticPr fontId="1"/>
  </si>
  <si>
    <t>iD非常灯20D230防湿防雨N一般出力</t>
    <rPh sb="2" eb="5">
      <t>ヒジョウトウ</t>
    </rPh>
    <rPh sb="11" eb="13">
      <t>ボウシツ</t>
    </rPh>
    <rPh sb="13" eb="15">
      <t>ボウウ</t>
    </rPh>
    <rPh sb="16" eb="18">
      <t>イッパン</t>
    </rPh>
    <rPh sb="18" eb="20">
      <t>シュツリョク</t>
    </rPh>
    <phoneticPr fontId="1"/>
  </si>
  <si>
    <t>iD1600iスタイル昼白色</t>
    <rPh sb="11" eb="14">
      <t>チュウハクショク</t>
    </rPh>
    <phoneticPr fontId="1"/>
  </si>
  <si>
    <t>iD1600埋込W300昼白色</t>
    <rPh sb="6" eb="8">
      <t>ウメコミ</t>
    </rPh>
    <rPh sb="12" eb="15">
      <t>チュウハクショク</t>
    </rPh>
    <phoneticPr fontId="1"/>
  </si>
  <si>
    <t>軒下DL150形φ150拡散50K</t>
    <rPh sb="0" eb="2">
      <t>ノキシタ</t>
    </rPh>
    <rPh sb="7" eb="8">
      <t>カタ</t>
    </rPh>
    <rPh sb="12" eb="14">
      <t>カクサン</t>
    </rPh>
    <phoneticPr fontId="1"/>
  </si>
  <si>
    <t>LEDモールライト電源別置型</t>
    <rPh sb="9" eb="11">
      <t>デンゲン</t>
    </rPh>
    <rPh sb="11" eb="12">
      <t>ベツ</t>
    </rPh>
    <rPh sb="12" eb="13">
      <t>オ</t>
    </rPh>
    <rPh sb="13" eb="14">
      <t>カタ</t>
    </rPh>
    <phoneticPr fontId="1"/>
  </si>
  <si>
    <t>407 lm</t>
  </si>
  <si>
    <t>1300 lm</t>
  </si>
  <si>
    <t>280 lm</t>
  </si>
  <si>
    <t>294 lm</t>
  </si>
  <si>
    <t>LGD3103NLE1</t>
    <phoneticPr fontId="1"/>
  </si>
  <si>
    <t>785 lm</t>
  </si>
  <si>
    <t>LGW51704WCF1</t>
    <phoneticPr fontId="1"/>
  </si>
  <si>
    <t>965 lm</t>
  </si>
  <si>
    <t>800 lm</t>
  </si>
  <si>
    <t>NNF45650LT9</t>
    <phoneticPr fontId="1"/>
  </si>
  <si>
    <t>8800 lm</t>
  </si>
  <si>
    <t>990 lm</t>
  </si>
  <si>
    <t>NNL4600ENTLE9</t>
    <phoneticPr fontId="1"/>
  </si>
  <si>
    <t>NNLK42732J</t>
    <phoneticPr fontId="1"/>
  </si>
  <si>
    <t>NNLK42733J</t>
    <phoneticPr fontId="1"/>
  </si>
  <si>
    <t>NNN16440</t>
    <phoneticPr fontId="1"/>
  </si>
  <si>
    <t>XL553PFVKLE9</t>
    <phoneticPr fontId="1"/>
  </si>
  <si>
    <t>2050 lm</t>
  </si>
  <si>
    <t>3170 lm</t>
  </si>
  <si>
    <t>5700 lm</t>
  </si>
  <si>
    <t>LRS9-6-84</t>
  </si>
  <si>
    <t>8470 lm</t>
  </si>
  <si>
    <t>XLG213VGNLE9</t>
    <phoneticPr fontId="1"/>
  </si>
  <si>
    <t>800 lm</t>
    <phoneticPr fontId="1"/>
  </si>
  <si>
    <t>1600 lm</t>
    <phoneticPr fontId="1"/>
  </si>
  <si>
    <t>9000 lm</t>
  </si>
  <si>
    <t>3200 lm</t>
  </si>
  <si>
    <t>3200 lm</t>
    <phoneticPr fontId="1"/>
  </si>
  <si>
    <t>6900 lm</t>
  </si>
  <si>
    <t>6900 lm</t>
    <phoneticPr fontId="1"/>
  </si>
  <si>
    <t>1520 lm</t>
    <phoneticPr fontId="1"/>
  </si>
  <si>
    <t>LSS10-2-15</t>
  </si>
  <si>
    <t>LSS1-2-15</t>
  </si>
  <si>
    <t>LSS10-2-30</t>
  </si>
  <si>
    <t>LSS10-4-30</t>
  </si>
  <si>
    <t>LSS1-4-30</t>
  </si>
  <si>
    <t>LSS10-4-65</t>
  </si>
  <si>
    <t>XND2069WNLE9</t>
    <phoneticPr fontId="1"/>
  </si>
  <si>
    <t>LRS1-17</t>
  </si>
  <si>
    <t>2070 lm</t>
  </si>
  <si>
    <t>LRS1RP-13</t>
  </si>
  <si>
    <t>1525 lm</t>
  </si>
  <si>
    <t>XYG2101NLE9</t>
    <phoneticPr fontId="1"/>
  </si>
  <si>
    <t>1500 lm</t>
  </si>
  <si>
    <t>8675 lm</t>
  </si>
  <si>
    <t>公共型番</t>
    <rPh sb="0" eb="2">
      <t>コウキョウ</t>
    </rPh>
    <rPh sb="2" eb="4">
      <t>カタバン</t>
    </rPh>
    <phoneticPr fontId="1"/>
  </si>
  <si>
    <t>分館2階</t>
    <rPh sb="0" eb="2">
      <t>ブンカン</t>
    </rPh>
    <rPh sb="3" eb="4">
      <t>カイ</t>
    </rPh>
    <phoneticPr fontId="1"/>
  </si>
  <si>
    <t>本館2階</t>
    <rPh sb="0" eb="1">
      <t>ホン</t>
    </rPh>
    <rPh sb="1" eb="2">
      <t>カン</t>
    </rPh>
    <rPh sb="3" eb="4">
      <t>カイ</t>
    </rPh>
    <phoneticPr fontId="1"/>
  </si>
  <si>
    <t>本館3階</t>
    <rPh sb="0" eb="2">
      <t>ホンカン</t>
    </rPh>
    <rPh sb="3" eb="4">
      <t>カイ</t>
    </rPh>
    <phoneticPr fontId="1"/>
  </si>
  <si>
    <t>外部</t>
    <rPh sb="0" eb="2">
      <t>ガイブ</t>
    </rPh>
    <phoneticPr fontId="1"/>
  </si>
  <si>
    <t>四日市市少年自然の家LED照明賃貸借　照明数量想定表（合計）</t>
    <rPh sb="17" eb="18">
      <t>カ</t>
    </rPh>
    <rPh sb="19" eb="21">
      <t>ショウメイ</t>
    </rPh>
    <rPh sb="21" eb="23">
      <t>スウリョウ</t>
    </rPh>
    <rPh sb="23" eb="25">
      <t>ソウテイ</t>
    </rPh>
    <rPh sb="25" eb="26">
      <t>ヒョウ</t>
    </rPh>
    <rPh sb="27" eb="29">
      <t>ゴウケイ</t>
    </rPh>
    <phoneticPr fontId="1"/>
  </si>
  <si>
    <t>四日市市少年自然の家LED照明賃貸借　照明数量想定表（本館）</t>
    <rPh sb="17" eb="18">
      <t>カ</t>
    </rPh>
    <rPh sb="19" eb="21">
      <t>ショウメイ</t>
    </rPh>
    <rPh sb="21" eb="23">
      <t>スウリョウ</t>
    </rPh>
    <rPh sb="23" eb="25">
      <t>ソウテイ</t>
    </rPh>
    <rPh sb="25" eb="26">
      <t>ヒョウ</t>
    </rPh>
    <rPh sb="27" eb="29">
      <t>ホンカン</t>
    </rPh>
    <phoneticPr fontId="1"/>
  </si>
  <si>
    <t>XNW1563WNLE9</t>
    <phoneticPr fontId="1"/>
  </si>
  <si>
    <t>本館1階</t>
    <rPh sb="0" eb="2">
      <t>ホンカン</t>
    </rPh>
    <rPh sb="3" eb="4">
      <t>カイ</t>
    </rPh>
    <phoneticPr fontId="1"/>
  </si>
  <si>
    <t>本館地下</t>
    <rPh sb="0" eb="2">
      <t>ホンカン</t>
    </rPh>
    <rPh sb="2" eb="4">
      <t>チカ</t>
    </rPh>
    <phoneticPr fontId="1"/>
  </si>
  <si>
    <t>計</t>
    <rPh sb="0" eb="1">
      <t>ケイ</t>
    </rPh>
    <phoneticPr fontId="1"/>
  </si>
  <si>
    <t>LDG11LG95W</t>
    <phoneticPr fontId="1"/>
  </si>
  <si>
    <t>1370 lm</t>
    <phoneticPr fontId="1"/>
  </si>
  <si>
    <t>ボール電球100形相当</t>
  </si>
  <si>
    <t>LED電球100形電球色</t>
    <rPh sb="8" eb="9">
      <t>カタ</t>
    </rPh>
    <rPh sb="9" eb="12">
      <t>デンキュウショク</t>
    </rPh>
    <phoneticPr fontId="1"/>
  </si>
  <si>
    <t>NNN13510LE1</t>
    <phoneticPr fontId="1"/>
  </si>
  <si>
    <t>1350 lm</t>
    <phoneticPr fontId="1"/>
  </si>
  <si>
    <t>高演色LEDミラーライト</t>
  </si>
  <si>
    <t>XLW463DENZLE9</t>
    <phoneticPr fontId="1"/>
  </si>
  <si>
    <t>LSS10MP/RP-4-64</t>
  </si>
  <si>
    <t>6900 lm</t>
    <phoneticPr fontId="1"/>
  </si>
  <si>
    <t>防湿防雨昼色</t>
    <rPh sb="0" eb="2">
      <t>ボウシツ</t>
    </rPh>
    <rPh sb="2" eb="4">
      <t>ボウウ</t>
    </rPh>
    <rPh sb="4" eb="5">
      <t>ヒル</t>
    </rPh>
    <rPh sb="5" eb="6">
      <t>ショク</t>
    </rPh>
    <phoneticPr fontId="1"/>
  </si>
  <si>
    <t>四日市市少年自然の家LED照明賃貸借　照明数量想定表（体育館・分館・外部）</t>
    <rPh sb="17" eb="18">
      <t>カ</t>
    </rPh>
    <rPh sb="19" eb="21">
      <t>ショウメイ</t>
    </rPh>
    <rPh sb="21" eb="23">
      <t>スウリョウ</t>
    </rPh>
    <rPh sb="23" eb="25">
      <t>ソウテイ</t>
    </rPh>
    <rPh sb="25" eb="26">
      <t>ヒョウ</t>
    </rPh>
    <rPh sb="27" eb="30">
      <t>タイイクカン</t>
    </rPh>
    <rPh sb="31" eb="33">
      <t>ブンカン</t>
    </rPh>
    <rPh sb="34" eb="36">
      <t>ガイブ</t>
    </rPh>
    <phoneticPr fontId="1"/>
  </si>
  <si>
    <t>分館1階</t>
    <rPh sb="0" eb="2">
      <t>ブンカン</t>
    </rPh>
    <rPh sb="3" eb="4">
      <t>カイ</t>
    </rPh>
    <phoneticPr fontId="1"/>
  </si>
  <si>
    <t>体育館</t>
    <rPh sb="0" eb="3">
      <t>タイイクカン</t>
    </rPh>
    <phoneticPr fontId="1"/>
  </si>
  <si>
    <t>XLX430KENPLE9+FK41534</t>
    <phoneticPr fontId="1"/>
  </si>
  <si>
    <t>3200 lm</t>
    <phoneticPr fontId="1"/>
  </si>
  <si>
    <t>LGW51704BCF1</t>
    <phoneticPr fontId="1"/>
  </si>
  <si>
    <t>LEDシーリングライト昼白色</t>
    <rPh sb="11" eb="14">
      <t>チュウハクショク</t>
    </rPh>
    <phoneticPr fontId="1"/>
  </si>
  <si>
    <t>865 lm</t>
    <phoneticPr fontId="1"/>
  </si>
  <si>
    <t>NNF20246Z</t>
    <phoneticPr fontId="1"/>
  </si>
  <si>
    <t>LED赤色表示灯</t>
    <phoneticPr fontId="1"/>
  </si>
  <si>
    <t>LED埋込赤色表示灯</t>
    <rPh sb="3" eb="5">
      <t>ウメコミ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</si>
</sst>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0" fontId="2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vertical="center" shrinkToFit="1"/>
    </xf>
    <xf numFmtId="0" fontId="3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workbookViewId="0"/>
  </sheetViews>
  <sheetFormatPr defaultRowHeight="18.75" x14ac:dyDescent="0.4"/>
  <cols>
    <col min="1" max="1" width="3.625" customWidth="1"/>
    <col min="2" max="2" width="33.625" customWidth="1"/>
    <col min="3" max="3" width="16.125" customWidth="1"/>
    <col min="4" max="4" width="19.625" customWidth="1"/>
    <col min="5" max="5" width="30" customWidth="1"/>
    <col min="6" max="6" width="10.125" customWidth="1"/>
    <col min="7" max="7" width="5.375" customWidth="1"/>
  </cols>
  <sheetData>
    <row r="1" spans="1:13" ht="30" x14ac:dyDescent="0.4">
      <c r="B1" s="6" t="s">
        <v>158</v>
      </c>
    </row>
    <row r="2" spans="1:13" x14ac:dyDescent="0.4">
      <c r="B2" s="1" t="s">
        <v>53</v>
      </c>
      <c r="C2" s="1" t="s">
        <v>153</v>
      </c>
      <c r="D2" s="1" t="s">
        <v>54</v>
      </c>
      <c r="E2" s="1" t="s">
        <v>55</v>
      </c>
      <c r="F2" s="1" t="s">
        <v>56</v>
      </c>
      <c r="G2" s="1" t="s">
        <v>1</v>
      </c>
    </row>
    <row r="3" spans="1:13" x14ac:dyDescent="0.4">
      <c r="A3">
        <v>1</v>
      </c>
      <c r="B3" s="2" t="s">
        <v>21</v>
      </c>
      <c r="C3" s="2"/>
      <c r="D3" s="5" t="s">
        <v>20</v>
      </c>
      <c r="E3" s="5" t="s">
        <v>57</v>
      </c>
      <c r="F3" s="3" t="s">
        <v>138</v>
      </c>
      <c r="G3" s="2">
        <f>本館!$G$9</f>
        <v>76</v>
      </c>
    </row>
    <row r="4" spans="1:13" x14ac:dyDescent="0.4">
      <c r="A4">
        <v>2</v>
      </c>
      <c r="B4" s="2" t="s">
        <v>166</v>
      </c>
      <c r="C4" s="2"/>
      <c r="D4" s="5" t="s">
        <v>164</v>
      </c>
      <c r="E4" s="5" t="s">
        <v>167</v>
      </c>
      <c r="F4" s="3" t="s">
        <v>165</v>
      </c>
      <c r="G4" s="2">
        <f>本館!$G$10</f>
        <v>3</v>
      </c>
    </row>
    <row r="5" spans="1:13" x14ac:dyDescent="0.4">
      <c r="A5">
        <v>3</v>
      </c>
      <c r="B5" s="2" t="s">
        <v>22</v>
      </c>
      <c r="C5" s="2"/>
      <c r="D5" s="2" t="s">
        <v>12</v>
      </c>
      <c r="E5" s="2" t="s">
        <v>58</v>
      </c>
      <c r="F5" s="3" t="s">
        <v>108</v>
      </c>
      <c r="G5" s="2">
        <f>本館!$G$53</f>
        <v>1</v>
      </c>
    </row>
    <row r="6" spans="1:13" x14ac:dyDescent="0.4">
      <c r="A6">
        <v>4</v>
      </c>
      <c r="B6" s="2" t="s">
        <v>23</v>
      </c>
      <c r="C6" s="2"/>
      <c r="D6" s="2" t="s">
        <v>18</v>
      </c>
      <c r="E6" s="2" t="s">
        <v>59</v>
      </c>
      <c r="F6" s="3" t="s">
        <v>110</v>
      </c>
      <c r="G6" s="7">
        <f>本館!$G$11+本館!$G$34+本館!$G$54</f>
        <v>12</v>
      </c>
    </row>
    <row r="7" spans="1:13" x14ac:dyDescent="0.4">
      <c r="A7">
        <v>5</v>
      </c>
      <c r="B7" s="2" t="s">
        <v>24</v>
      </c>
      <c r="C7" s="2"/>
      <c r="D7" s="2" t="s">
        <v>6</v>
      </c>
      <c r="E7" s="2" t="s">
        <v>60</v>
      </c>
      <c r="F7" s="3" t="s">
        <v>109</v>
      </c>
      <c r="G7" s="2">
        <f>分館・外部!$G$12</f>
        <v>1</v>
      </c>
    </row>
    <row r="8" spans="1:13" x14ac:dyDescent="0.4">
      <c r="A8">
        <v>6</v>
      </c>
      <c r="B8" s="2" t="s">
        <v>26</v>
      </c>
      <c r="C8" s="2"/>
      <c r="D8" s="2" t="s">
        <v>25</v>
      </c>
      <c r="E8" s="2" t="s">
        <v>61</v>
      </c>
      <c r="F8" s="3" t="s">
        <v>111</v>
      </c>
      <c r="G8" s="2">
        <f>本館!$G$33</f>
        <v>1</v>
      </c>
    </row>
    <row r="9" spans="1:13" x14ac:dyDescent="0.4">
      <c r="A9">
        <v>7</v>
      </c>
      <c r="B9" s="2" t="s">
        <v>28</v>
      </c>
      <c r="C9" s="2"/>
      <c r="D9" s="2" t="s">
        <v>112</v>
      </c>
      <c r="E9" s="2" t="s">
        <v>62</v>
      </c>
      <c r="F9" s="3" t="s">
        <v>113</v>
      </c>
      <c r="G9" s="2">
        <f>分館・外部!$G$29</f>
        <v>7</v>
      </c>
    </row>
    <row r="10" spans="1:13" x14ac:dyDescent="0.4">
      <c r="A10">
        <v>8</v>
      </c>
      <c r="B10" s="15" t="s">
        <v>27</v>
      </c>
      <c r="C10" s="15"/>
      <c r="D10" s="15" t="s">
        <v>180</v>
      </c>
      <c r="E10" s="9" t="s">
        <v>181</v>
      </c>
      <c r="F10" s="3" t="s">
        <v>182</v>
      </c>
      <c r="G10" s="2">
        <f>分館・外部!$G$41</f>
        <v>22</v>
      </c>
    </row>
    <row r="11" spans="1:13" x14ac:dyDescent="0.4">
      <c r="A11">
        <v>9</v>
      </c>
      <c r="B11" s="2" t="s">
        <v>27</v>
      </c>
      <c r="C11" s="2"/>
      <c r="D11" s="2" t="s">
        <v>114</v>
      </c>
      <c r="E11" s="5" t="s">
        <v>63</v>
      </c>
      <c r="F11" s="3" t="s">
        <v>115</v>
      </c>
      <c r="G11" s="2">
        <f>分館・外部!$G$42</f>
        <v>2</v>
      </c>
    </row>
    <row r="12" spans="1:13" x14ac:dyDescent="0.4">
      <c r="A12">
        <v>10</v>
      </c>
      <c r="B12" s="2" t="s">
        <v>19</v>
      </c>
      <c r="C12" s="2"/>
      <c r="D12" s="2" t="s">
        <v>16</v>
      </c>
      <c r="E12" s="5" t="s">
        <v>64</v>
      </c>
      <c r="F12" s="3" t="s">
        <v>116</v>
      </c>
      <c r="G12" s="2">
        <f>分館・外部!$G$43</f>
        <v>1</v>
      </c>
    </row>
    <row r="13" spans="1:13" x14ac:dyDescent="0.4">
      <c r="A13">
        <v>11</v>
      </c>
      <c r="B13" s="9" t="s">
        <v>184</v>
      </c>
      <c r="C13" s="7"/>
      <c r="D13" s="7" t="s">
        <v>183</v>
      </c>
      <c r="E13" s="9" t="s">
        <v>185</v>
      </c>
      <c r="F13" s="8"/>
      <c r="G13" s="2">
        <f>分館・外部!$G$44</f>
        <v>1</v>
      </c>
    </row>
    <row r="14" spans="1:13" x14ac:dyDescent="0.4">
      <c r="A14">
        <v>12</v>
      </c>
      <c r="B14" s="2"/>
      <c r="C14" s="2"/>
      <c r="D14" s="2" t="s">
        <v>117</v>
      </c>
      <c r="E14" s="2" t="s">
        <v>67</v>
      </c>
      <c r="F14" s="3" t="s">
        <v>118</v>
      </c>
      <c r="G14" s="2">
        <f>本館!$G$12</f>
        <v>3</v>
      </c>
    </row>
    <row r="15" spans="1:13" x14ac:dyDescent="0.4">
      <c r="A15">
        <v>13</v>
      </c>
      <c r="B15" s="2" t="s">
        <v>24</v>
      </c>
      <c r="C15" s="5" t="s">
        <v>69</v>
      </c>
      <c r="D15" s="2" t="s">
        <v>68</v>
      </c>
      <c r="E15" s="5" t="s">
        <v>65</v>
      </c>
      <c r="F15" s="3" t="s">
        <v>119</v>
      </c>
      <c r="G15" s="2">
        <f>分館・外部!$G$30+分館・外部!$G$45</f>
        <v>5</v>
      </c>
      <c r="I15" s="14"/>
      <c r="J15" s="11"/>
      <c r="K15" s="11"/>
      <c r="L15" s="14"/>
      <c r="M15" s="12"/>
    </row>
    <row r="16" spans="1:13" x14ac:dyDescent="0.4">
      <c r="A16">
        <v>14</v>
      </c>
      <c r="B16" s="2" t="s">
        <v>29</v>
      </c>
      <c r="C16" s="2"/>
      <c r="D16" s="2" t="s">
        <v>120</v>
      </c>
      <c r="E16" s="2" t="s">
        <v>70</v>
      </c>
      <c r="F16" s="3" t="s">
        <v>137</v>
      </c>
      <c r="G16" s="2">
        <f>本館!$G$13</f>
        <v>8</v>
      </c>
    </row>
    <row r="17" spans="1:13" x14ac:dyDescent="0.4">
      <c r="A17">
        <v>15</v>
      </c>
      <c r="B17" s="2" t="s">
        <v>30</v>
      </c>
      <c r="C17" s="2"/>
      <c r="D17" s="2" t="s">
        <v>121</v>
      </c>
      <c r="E17" s="5" t="s">
        <v>71</v>
      </c>
      <c r="F17" s="3"/>
      <c r="G17" s="2">
        <f>本館!$G$14</f>
        <v>4</v>
      </c>
    </row>
    <row r="18" spans="1:13" x14ac:dyDescent="0.4">
      <c r="A18">
        <v>16</v>
      </c>
      <c r="B18" s="2" t="s">
        <v>31</v>
      </c>
      <c r="C18" s="2"/>
      <c r="D18" s="2" t="s">
        <v>122</v>
      </c>
      <c r="E18" s="5" t="s">
        <v>72</v>
      </c>
      <c r="F18" s="3"/>
      <c r="G18" s="2">
        <f>本館!$G$15</f>
        <v>4</v>
      </c>
    </row>
    <row r="19" spans="1:13" x14ac:dyDescent="0.4">
      <c r="A19">
        <v>17</v>
      </c>
      <c r="B19" s="2" t="s">
        <v>24</v>
      </c>
      <c r="C19" s="2"/>
      <c r="D19" s="2" t="s">
        <v>168</v>
      </c>
      <c r="E19" s="5" t="s">
        <v>170</v>
      </c>
      <c r="F19" s="3" t="s">
        <v>169</v>
      </c>
      <c r="G19" s="2">
        <f>本館!$G$35</f>
        <v>1</v>
      </c>
    </row>
    <row r="20" spans="1:13" x14ac:dyDescent="0.4">
      <c r="A20">
        <v>18</v>
      </c>
      <c r="B20" s="2"/>
      <c r="C20" s="2"/>
      <c r="D20" s="2" t="s">
        <v>123</v>
      </c>
      <c r="E20" s="5" t="s">
        <v>73</v>
      </c>
      <c r="F20" s="3"/>
      <c r="G20" s="2">
        <f>本館!$G$16</f>
        <v>19</v>
      </c>
    </row>
    <row r="21" spans="1:13" x14ac:dyDescent="0.4">
      <c r="A21">
        <v>19</v>
      </c>
      <c r="B21" s="2" t="s">
        <v>32</v>
      </c>
      <c r="C21" s="2"/>
      <c r="D21" s="2" t="s">
        <v>74</v>
      </c>
      <c r="E21" s="2" t="s">
        <v>75</v>
      </c>
      <c r="F21" s="3" t="s">
        <v>76</v>
      </c>
      <c r="G21" s="2">
        <f>本館!$G$17</f>
        <v>7</v>
      </c>
    </row>
    <row r="22" spans="1:13" x14ac:dyDescent="0.4">
      <c r="A22">
        <v>20</v>
      </c>
      <c r="B22" s="2"/>
      <c r="C22" s="2"/>
      <c r="D22" s="2" t="s">
        <v>78</v>
      </c>
      <c r="E22" s="2" t="s">
        <v>77</v>
      </c>
      <c r="F22" s="3" t="s">
        <v>79</v>
      </c>
      <c r="G22" s="2">
        <f>本館!$G$18+本館!$G$36</f>
        <v>36</v>
      </c>
    </row>
    <row r="23" spans="1:13" x14ac:dyDescent="0.4">
      <c r="A23">
        <v>21</v>
      </c>
      <c r="B23" s="5" t="s">
        <v>33</v>
      </c>
      <c r="C23" s="2"/>
      <c r="D23" s="2" t="s">
        <v>124</v>
      </c>
      <c r="E23" s="2" t="s">
        <v>80</v>
      </c>
      <c r="F23" s="3" t="s">
        <v>125</v>
      </c>
      <c r="G23" s="7">
        <f>本館!$G$37</f>
        <v>6</v>
      </c>
    </row>
    <row r="24" spans="1:13" x14ac:dyDescent="0.4">
      <c r="A24">
        <v>22</v>
      </c>
      <c r="B24" s="5" t="s">
        <v>34</v>
      </c>
      <c r="C24" s="2"/>
      <c r="D24" s="2" t="s">
        <v>10</v>
      </c>
      <c r="E24" s="2" t="s">
        <v>81</v>
      </c>
      <c r="F24" s="3" t="s">
        <v>126</v>
      </c>
      <c r="G24" s="2">
        <f>本館!$G$38+本館!$G$55</f>
        <v>11</v>
      </c>
    </row>
    <row r="25" spans="1:13" x14ac:dyDescent="0.4">
      <c r="A25">
        <v>23</v>
      </c>
      <c r="B25" s="2"/>
      <c r="C25" s="2"/>
      <c r="D25" s="2" t="s">
        <v>11</v>
      </c>
      <c r="E25" s="2" t="s">
        <v>82</v>
      </c>
      <c r="F25" s="3" t="s">
        <v>127</v>
      </c>
      <c r="G25" s="2">
        <f>本館!$G$39+本館!$G$56</f>
        <v>3</v>
      </c>
    </row>
    <row r="26" spans="1:13" ht="18" customHeight="1" x14ac:dyDescent="0.4">
      <c r="A26">
        <v>24</v>
      </c>
      <c r="B26" s="5" t="s">
        <v>36</v>
      </c>
      <c r="C26" s="2" t="s">
        <v>128</v>
      </c>
      <c r="D26" s="2" t="s">
        <v>35</v>
      </c>
      <c r="E26" s="2" t="s">
        <v>83</v>
      </c>
      <c r="F26" s="3" t="s">
        <v>129</v>
      </c>
      <c r="G26" s="2">
        <f>本館!$G$19+本館!$G$40+本館!$G$57+分館・外部!$G$13</f>
        <v>31</v>
      </c>
    </row>
    <row r="27" spans="1:13" ht="18" customHeight="1" x14ac:dyDescent="0.4">
      <c r="A27">
        <v>25</v>
      </c>
      <c r="B27" s="2" t="s">
        <v>24</v>
      </c>
      <c r="C27" s="2"/>
      <c r="D27" s="2" t="s">
        <v>84</v>
      </c>
      <c r="E27" s="2" t="s">
        <v>85</v>
      </c>
      <c r="F27" s="3" t="s">
        <v>131</v>
      </c>
      <c r="G27" s="2">
        <f>分館・外部!$G$14+分館・外部!$G$31</f>
        <v>7</v>
      </c>
    </row>
    <row r="28" spans="1:13" x14ac:dyDescent="0.4">
      <c r="A28">
        <v>26</v>
      </c>
      <c r="B28" s="2" t="s">
        <v>37</v>
      </c>
      <c r="C28" s="2"/>
      <c r="D28" s="2" t="s">
        <v>7</v>
      </c>
      <c r="E28" s="2" t="s">
        <v>85</v>
      </c>
      <c r="F28" s="3" t="s">
        <v>86</v>
      </c>
      <c r="G28" s="2">
        <f>分館・外部!$G$32</f>
        <v>4</v>
      </c>
    </row>
    <row r="29" spans="1:13" x14ac:dyDescent="0.4">
      <c r="A29">
        <v>27</v>
      </c>
      <c r="B29" s="2" t="s">
        <v>37</v>
      </c>
      <c r="C29" s="2"/>
      <c r="D29" s="2" t="s">
        <v>130</v>
      </c>
      <c r="E29" s="2" t="s">
        <v>87</v>
      </c>
      <c r="F29" s="3" t="s">
        <v>86</v>
      </c>
      <c r="G29" s="2">
        <f>分館・外部!$G$15</f>
        <v>1</v>
      </c>
    </row>
    <row r="30" spans="1:13" x14ac:dyDescent="0.4">
      <c r="A30">
        <v>28</v>
      </c>
      <c r="B30" s="2" t="s">
        <v>37</v>
      </c>
      <c r="C30" s="2"/>
      <c r="D30" s="2" t="s">
        <v>3</v>
      </c>
      <c r="E30" s="2" t="s">
        <v>88</v>
      </c>
      <c r="F30" s="3" t="s">
        <v>132</v>
      </c>
      <c r="G30" s="2">
        <f>本館!$G$41+分館・外部!$G$16</f>
        <v>4</v>
      </c>
    </row>
    <row r="31" spans="1:13" x14ac:dyDescent="0.4">
      <c r="A31">
        <v>29</v>
      </c>
      <c r="B31" s="2" t="s">
        <v>38</v>
      </c>
      <c r="C31" s="2"/>
      <c r="D31" s="2" t="s">
        <v>2</v>
      </c>
      <c r="E31" s="2" t="s">
        <v>89</v>
      </c>
      <c r="F31" s="3" t="s">
        <v>135</v>
      </c>
      <c r="G31" s="2">
        <f>本館!$G$5+本館!$G$20+本館!$G$58+分館・外部!$G$17</f>
        <v>14</v>
      </c>
      <c r="I31" s="4"/>
      <c r="J31" s="4"/>
      <c r="K31" s="4"/>
      <c r="L31" s="4"/>
      <c r="M31" s="13"/>
    </row>
    <row r="32" spans="1:13" x14ac:dyDescent="0.4">
      <c r="A32">
        <v>30</v>
      </c>
      <c r="B32" s="2" t="s">
        <v>29</v>
      </c>
      <c r="C32" s="5" t="s">
        <v>172</v>
      </c>
      <c r="D32" s="2" t="s">
        <v>171</v>
      </c>
      <c r="E32" s="2" t="s">
        <v>174</v>
      </c>
      <c r="F32" s="3" t="s">
        <v>173</v>
      </c>
      <c r="G32" s="2">
        <f>本館!$G$42</f>
        <v>1</v>
      </c>
    </row>
    <row r="33" spans="1:9" x14ac:dyDescent="0.4">
      <c r="A33">
        <v>31</v>
      </c>
      <c r="B33" s="2"/>
      <c r="C33" s="2"/>
      <c r="D33" s="2" t="s">
        <v>13</v>
      </c>
      <c r="E33" s="5" t="s">
        <v>90</v>
      </c>
      <c r="F33" s="3" t="s">
        <v>133</v>
      </c>
      <c r="G33" s="2">
        <f>分館・外部!$G$46</f>
        <v>12</v>
      </c>
    </row>
    <row r="34" spans="1:9" x14ac:dyDescent="0.4">
      <c r="A34">
        <v>32</v>
      </c>
      <c r="B34" s="2" t="s">
        <v>24</v>
      </c>
      <c r="C34" s="2"/>
      <c r="D34" s="2" t="s">
        <v>8</v>
      </c>
      <c r="E34" s="2" t="s">
        <v>91</v>
      </c>
      <c r="F34" s="3" t="s">
        <v>116</v>
      </c>
      <c r="G34" s="2">
        <f>分館・外部!$G$33</f>
        <v>2</v>
      </c>
    </row>
    <row r="35" spans="1:9" x14ac:dyDescent="0.4">
      <c r="A35">
        <v>33</v>
      </c>
      <c r="B35" s="2"/>
      <c r="C35" s="2"/>
      <c r="D35" s="2" t="s">
        <v>39</v>
      </c>
      <c r="E35" s="2" t="s">
        <v>92</v>
      </c>
      <c r="F35" s="3" t="s">
        <v>116</v>
      </c>
      <c r="G35" s="2">
        <f>本館!$G$21</f>
        <v>1</v>
      </c>
    </row>
    <row r="36" spans="1:9" x14ac:dyDescent="0.4">
      <c r="A36">
        <v>34</v>
      </c>
      <c r="B36" s="2" t="s">
        <v>37</v>
      </c>
      <c r="C36" s="2" t="s">
        <v>139</v>
      </c>
      <c r="D36" s="2" t="s">
        <v>15</v>
      </c>
      <c r="E36" s="2" t="s">
        <v>93</v>
      </c>
      <c r="F36" s="3" t="s">
        <v>86</v>
      </c>
      <c r="G36" s="2">
        <f>分館・外部!$G$4+分館・外部!$G$47</f>
        <v>2</v>
      </c>
    </row>
    <row r="37" spans="1:9" x14ac:dyDescent="0.4">
      <c r="A37">
        <v>35</v>
      </c>
      <c r="B37" s="2" t="s">
        <v>37</v>
      </c>
      <c r="C37" s="2" t="s">
        <v>140</v>
      </c>
      <c r="D37" s="2" t="s">
        <v>40</v>
      </c>
      <c r="E37" s="2" t="s">
        <v>104</v>
      </c>
      <c r="F37" s="3" t="s">
        <v>86</v>
      </c>
      <c r="G37" s="2">
        <f>本館!$G$43+本館!$G$59</f>
        <v>13</v>
      </c>
    </row>
    <row r="38" spans="1:9" x14ac:dyDescent="0.4">
      <c r="A38">
        <v>36</v>
      </c>
      <c r="B38" s="2"/>
      <c r="C38" s="2"/>
      <c r="D38" s="2" t="s">
        <v>41</v>
      </c>
      <c r="E38" s="2" t="s">
        <v>105</v>
      </c>
      <c r="F38" s="3" t="s">
        <v>86</v>
      </c>
      <c r="G38" s="2">
        <f>本館!$G$60</f>
        <v>8</v>
      </c>
    </row>
    <row r="39" spans="1:9" x14ac:dyDescent="0.4">
      <c r="A39">
        <v>37</v>
      </c>
      <c r="B39" s="2" t="s">
        <v>43</v>
      </c>
      <c r="C39" s="2" t="s">
        <v>141</v>
      </c>
      <c r="D39" s="2" t="s">
        <v>42</v>
      </c>
      <c r="E39" s="2" t="s">
        <v>94</v>
      </c>
      <c r="F39" s="3" t="s">
        <v>134</v>
      </c>
      <c r="G39" s="2">
        <f>本館!$G$44+分館・外部!$G$5+分館・外部!$G$18+分館・外部!$G$34+分館・外部!$G$48</f>
        <v>22</v>
      </c>
      <c r="I39" s="11"/>
    </row>
    <row r="40" spans="1:9" x14ac:dyDescent="0.4">
      <c r="A40">
        <v>38</v>
      </c>
      <c r="B40" s="2"/>
      <c r="C40" s="2"/>
      <c r="D40" s="2" t="s">
        <v>44</v>
      </c>
      <c r="E40" s="2" t="s">
        <v>99</v>
      </c>
      <c r="F40" s="3" t="s">
        <v>134</v>
      </c>
      <c r="G40" s="2">
        <f>分館・外部!$G$19</f>
        <v>1</v>
      </c>
    </row>
    <row r="41" spans="1:9" x14ac:dyDescent="0.4">
      <c r="A41">
        <v>39</v>
      </c>
      <c r="B41" s="2" t="s">
        <v>38</v>
      </c>
      <c r="C41" s="2" t="s">
        <v>142</v>
      </c>
      <c r="D41" s="2" t="s">
        <v>5</v>
      </c>
      <c r="E41" s="2" t="s">
        <v>94</v>
      </c>
      <c r="F41" s="3" t="s">
        <v>134</v>
      </c>
      <c r="G41" s="2">
        <f>本館!$G$22+本館!$G$45+分館・外部!$G$7+分館・外部!$G$20</f>
        <v>25</v>
      </c>
    </row>
    <row r="42" spans="1:9" x14ac:dyDescent="0.4">
      <c r="A42">
        <v>40</v>
      </c>
      <c r="B42" s="2" t="s">
        <v>38</v>
      </c>
      <c r="C42" s="2"/>
      <c r="D42" s="2" t="s">
        <v>45</v>
      </c>
      <c r="E42" s="2" t="s">
        <v>96</v>
      </c>
      <c r="F42" s="3" t="s">
        <v>134</v>
      </c>
      <c r="G42" s="2">
        <f>本館!$G$23+本館!$G$61+分館・外部!$G$21+分館・外部!$G$35</f>
        <v>10</v>
      </c>
    </row>
    <row r="43" spans="1:9" x14ac:dyDescent="0.4">
      <c r="A43">
        <v>41</v>
      </c>
      <c r="B43" s="2" t="s">
        <v>38</v>
      </c>
      <c r="C43" s="2"/>
      <c r="D43" s="5" t="s">
        <v>178</v>
      </c>
      <c r="E43" s="2" t="s">
        <v>96</v>
      </c>
      <c r="F43" s="3" t="s">
        <v>179</v>
      </c>
      <c r="G43" s="2">
        <f>分館・外部!$G$6</f>
        <v>2</v>
      </c>
    </row>
    <row r="44" spans="1:9" x14ac:dyDescent="0.4">
      <c r="A44">
        <v>42</v>
      </c>
      <c r="B44" s="2" t="s">
        <v>38</v>
      </c>
      <c r="C44" s="2" t="s">
        <v>143</v>
      </c>
      <c r="D44" s="2" t="s">
        <v>46</v>
      </c>
      <c r="E44" s="2" t="s">
        <v>98</v>
      </c>
      <c r="F44" s="3" t="s">
        <v>134</v>
      </c>
      <c r="G44" s="2">
        <f>本館!$G$24+本館!$G$46+本館!$G$62+分館・外部!$G$22</f>
        <v>23</v>
      </c>
    </row>
    <row r="45" spans="1:9" x14ac:dyDescent="0.4">
      <c r="A45">
        <v>43</v>
      </c>
      <c r="B45" s="2"/>
      <c r="C45" s="2"/>
      <c r="D45" s="2" t="s">
        <v>47</v>
      </c>
      <c r="E45" s="2" t="s">
        <v>102</v>
      </c>
      <c r="F45" s="3" t="s">
        <v>134</v>
      </c>
      <c r="G45" s="2">
        <f>本館!$G$25</f>
        <v>7</v>
      </c>
    </row>
    <row r="46" spans="1:9" x14ac:dyDescent="0.4">
      <c r="A46">
        <v>44</v>
      </c>
      <c r="B46" s="2" t="s">
        <v>38</v>
      </c>
      <c r="C46" s="2"/>
      <c r="D46" s="2" t="s">
        <v>9</v>
      </c>
      <c r="E46" s="2" t="s">
        <v>99</v>
      </c>
      <c r="F46" s="3" t="s">
        <v>134</v>
      </c>
      <c r="G46" s="2">
        <f>本館!$G$47+本館!$G$63</f>
        <v>14</v>
      </c>
    </row>
    <row r="47" spans="1:9" x14ac:dyDescent="0.4">
      <c r="A47">
        <v>45</v>
      </c>
      <c r="B47" s="2" t="s">
        <v>29</v>
      </c>
      <c r="C47" s="2" t="s">
        <v>144</v>
      </c>
      <c r="D47" s="2" t="s">
        <v>0</v>
      </c>
      <c r="E47" s="2" t="s">
        <v>95</v>
      </c>
      <c r="F47" s="3" t="s">
        <v>136</v>
      </c>
      <c r="G47" s="2">
        <f>分館・外部!$G$8+分館・外部!$G$23+分館・外部!$G$36</f>
        <v>52</v>
      </c>
    </row>
    <row r="48" spans="1:9" x14ac:dyDescent="0.4">
      <c r="A48">
        <v>46</v>
      </c>
      <c r="B48" s="2" t="s">
        <v>29</v>
      </c>
      <c r="C48" s="2"/>
      <c r="D48" s="2" t="s">
        <v>48</v>
      </c>
      <c r="E48" s="2" t="s">
        <v>101</v>
      </c>
      <c r="F48" s="3" t="s">
        <v>136</v>
      </c>
      <c r="G48" s="2">
        <f>本館!$G$26</f>
        <v>5</v>
      </c>
    </row>
    <row r="49" spans="1:7" x14ac:dyDescent="0.4">
      <c r="A49">
        <v>47</v>
      </c>
      <c r="B49" s="2"/>
      <c r="C49" s="2"/>
      <c r="D49" s="2" t="s">
        <v>4</v>
      </c>
      <c r="E49" s="2" t="s">
        <v>97</v>
      </c>
      <c r="F49" s="3" t="s">
        <v>136</v>
      </c>
      <c r="G49" s="2">
        <f>本館!$G$27+本館!$G$48+本館!$G$64+分館・外部!$G$24+分館・外部!$G$37</f>
        <v>28</v>
      </c>
    </row>
    <row r="50" spans="1:7" x14ac:dyDescent="0.4">
      <c r="A50">
        <v>48</v>
      </c>
      <c r="B50" s="5" t="s">
        <v>49</v>
      </c>
      <c r="C50" s="2" t="s">
        <v>146</v>
      </c>
      <c r="D50" s="2" t="s">
        <v>145</v>
      </c>
      <c r="E50" s="2" t="s">
        <v>100</v>
      </c>
      <c r="F50" s="3" t="s">
        <v>147</v>
      </c>
      <c r="G50" s="2">
        <f>本館!$G$4+本館!$G$28+本館!$G$49+本館!$G$65+分館・外部!$G$25</f>
        <v>55</v>
      </c>
    </row>
    <row r="51" spans="1:7" x14ac:dyDescent="0.4">
      <c r="A51">
        <v>49</v>
      </c>
      <c r="B51" s="5" t="s">
        <v>50</v>
      </c>
      <c r="C51" s="2" t="s">
        <v>148</v>
      </c>
      <c r="D51" s="2" t="s">
        <v>14</v>
      </c>
      <c r="E51" s="2" t="s">
        <v>106</v>
      </c>
      <c r="F51" s="3" t="s">
        <v>149</v>
      </c>
      <c r="G51" s="2">
        <f>分館・外部!$G$49</f>
        <v>10</v>
      </c>
    </row>
    <row r="52" spans="1:7" x14ac:dyDescent="0.4">
      <c r="A52">
        <v>50</v>
      </c>
      <c r="B52" s="2" t="s">
        <v>24</v>
      </c>
      <c r="C52" s="2"/>
      <c r="D52" s="2" t="s">
        <v>51</v>
      </c>
      <c r="E52" s="5" t="s">
        <v>103</v>
      </c>
      <c r="F52" s="3" t="s">
        <v>116</v>
      </c>
      <c r="G52" s="2">
        <f>本館!$G$29</f>
        <v>1</v>
      </c>
    </row>
    <row r="53" spans="1:7" x14ac:dyDescent="0.4">
      <c r="A53">
        <v>51</v>
      </c>
      <c r="B53" s="2" t="s">
        <v>52</v>
      </c>
      <c r="C53" s="2"/>
      <c r="D53" s="2" t="s">
        <v>150</v>
      </c>
      <c r="E53" s="2" t="s">
        <v>107</v>
      </c>
      <c r="F53" s="3" t="s">
        <v>151</v>
      </c>
      <c r="G53" s="2">
        <f>分館・外部!$G$50</f>
        <v>3</v>
      </c>
    </row>
    <row r="54" spans="1:7" x14ac:dyDescent="0.4">
      <c r="A54">
        <v>52</v>
      </c>
      <c r="B54" s="2"/>
      <c r="C54" s="2"/>
      <c r="D54" s="2" t="s">
        <v>17</v>
      </c>
      <c r="E54" s="2" t="s">
        <v>107</v>
      </c>
      <c r="F54" s="3" t="s">
        <v>152</v>
      </c>
      <c r="G54" s="2">
        <f>分館・外部!$G$51</f>
        <v>3</v>
      </c>
    </row>
    <row r="55" spans="1:7" x14ac:dyDescent="0.4">
      <c r="B55" s="4"/>
      <c r="C55" s="4"/>
      <c r="D55" s="4"/>
      <c r="E55" s="4"/>
      <c r="F55" s="3" t="s">
        <v>66</v>
      </c>
      <c r="G55" s="2">
        <f>SUM(G3:G54)</f>
        <v>595</v>
      </c>
    </row>
  </sheetData>
  <autoFilter ref="B2:H55"/>
  <phoneticPr fontId="1"/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F1" sqref="F1"/>
    </sheetView>
  </sheetViews>
  <sheetFormatPr defaultRowHeight="18.75" x14ac:dyDescent="0.4"/>
  <cols>
    <col min="1" max="1" width="3.625" customWidth="1"/>
    <col min="2" max="2" width="33.625" customWidth="1"/>
    <col min="3" max="3" width="16.125" customWidth="1"/>
    <col min="4" max="4" width="19.625" customWidth="1"/>
    <col min="5" max="5" width="30" customWidth="1"/>
    <col min="6" max="6" width="10.125" customWidth="1"/>
    <col min="7" max="7" width="5.375" customWidth="1"/>
  </cols>
  <sheetData>
    <row r="1" spans="1:7" ht="30" x14ac:dyDescent="0.4">
      <c r="B1" s="6" t="s">
        <v>159</v>
      </c>
    </row>
    <row r="2" spans="1:7" ht="18.75" customHeight="1" x14ac:dyDescent="0.4">
      <c r="B2" s="10" t="s">
        <v>162</v>
      </c>
    </row>
    <row r="3" spans="1:7" ht="18.75" customHeight="1" x14ac:dyDescent="0.4">
      <c r="B3" s="1" t="s">
        <v>53</v>
      </c>
      <c r="C3" s="1" t="s">
        <v>153</v>
      </c>
      <c r="D3" s="1" t="s">
        <v>54</v>
      </c>
      <c r="E3" s="1" t="s">
        <v>55</v>
      </c>
      <c r="F3" s="1" t="s">
        <v>56</v>
      </c>
      <c r="G3" s="1" t="s">
        <v>1</v>
      </c>
    </row>
    <row r="4" spans="1:7" ht="18.75" customHeight="1" x14ac:dyDescent="0.4">
      <c r="A4">
        <v>1</v>
      </c>
      <c r="B4" s="9" t="s">
        <v>49</v>
      </c>
      <c r="C4" s="7" t="s">
        <v>146</v>
      </c>
      <c r="D4" s="7" t="s">
        <v>145</v>
      </c>
      <c r="E4" s="7" t="s">
        <v>100</v>
      </c>
      <c r="F4" s="8" t="s">
        <v>147</v>
      </c>
      <c r="G4" s="7">
        <v>2</v>
      </c>
    </row>
    <row r="5" spans="1:7" ht="18.75" customHeight="1" x14ac:dyDescent="0.4">
      <c r="A5">
        <v>2</v>
      </c>
      <c r="B5" s="7" t="s">
        <v>38</v>
      </c>
      <c r="C5" s="7"/>
      <c r="D5" s="7" t="s">
        <v>2</v>
      </c>
      <c r="E5" s="7" t="s">
        <v>89</v>
      </c>
      <c r="F5" s="8" t="s">
        <v>135</v>
      </c>
      <c r="G5" s="7">
        <v>1</v>
      </c>
    </row>
    <row r="6" spans="1:7" ht="18.75" customHeight="1" x14ac:dyDescent="0.4">
      <c r="B6" s="11"/>
      <c r="C6" s="11"/>
      <c r="D6" s="11"/>
      <c r="E6" s="11"/>
      <c r="F6" s="8" t="s">
        <v>163</v>
      </c>
      <c r="G6" s="7">
        <f>SUM(G4:G5)</f>
        <v>3</v>
      </c>
    </row>
    <row r="7" spans="1:7" ht="18.75" customHeight="1" x14ac:dyDescent="0.4">
      <c r="B7" s="10" t="s">
        <v>161</v>
      </c>
    </row>
    <row r="8" spans="1:7" x14ac:dyDescent="0.4">
      <c r="B8" s="1" t="s">
        <v>53</v>
      </c>
      <c r="C8" s="1" t="s">
        <v>153</v>
      </c>
      <c r="D8" s="1" t="s">
        <v>54</v>
      </c>
      <c r="E8" s="1" t="s">
        <v>55</v>
      </c>
      <c r="F8" s="1" t="s">
        <v>56</v>
      </c>
      <c r="G8" s="1" t="s">
        <v>1</v>
      </c>
    </row>
    <row r="9" spans="1:7" x14ac:dyDescent="0.4">
      <c r="A9">
        <v>1</v>
      </c>
      <c r="B9" s="7" t="s">
        <v>21</v>
      </c>
      <c r="C9" s="7"/>
      <c r="D9" s="9" t="s">
        <v>20</v>
      </c>
      <c r="E9" s="9" t="s">
        <v>57</v>
      </c>
      <c r="F9" s="8" t="s">
        <v>138</v>
      </c>
      <c r="G9" s="7">
        <v>76</v>
      </c>
    </row>
    <row r="10" spans="1:7" x14ac:dyDescent="0.4">
      <c r="A10">
        <v>2</v>
      </c>
      <c r="B10" s="2" t="s">
        <v>166</v>
      </c>
      <c r="C10" s="2"/>
      <c r="D10" s="5" t="s">
        <v>164</v>
      </c>
      <c r="E10" s="5" t="s">
        <v>167</v>
      </c>
      <c r="F10" s="3" t="s">
        <v>165</v>
      </c>
      <c r="G10" s="7">
        <v>3</v>
      </c>
    </row>
    <row r="11" spans="1:7" x14ac:dyDescent="0.4">
      <c r="A11">
        <v>3</v>
      </c>
      <c r="B11" s="7" t="s">
        <v>23</v>
      </c>
      <c r="C11" s="7"/>
      <c r="D11" s="7" t="s">
        <v>18</v>
      </c>
      <c r="E11" s="7" t="s">
        <v>59</v>
      </c>
      <c r="F11" s="8" t="s">
        <v>110</v>
      </c>
      <c r="G11" s="7">
        <v>9</v>
      </c>
    </row>
    <row r="12" spans="1:7" x14ac:dyDescent="0.4">
      <c r="A12">
        <v>4</v>
      </c>
      <c r="B12" s="7"/>
      <c r="C12" s="7"/>
      <c r="D12" s="7" t="s">
        <v>117</v>
      </c>
      <c r="E12" s="7" t="s">
        <v>67</v>
      </c>
      <c r="F12" s="8" t="s">
        <v>118</v>
      </c>
      <c r="G12" s="7">
        <v>3</v>
      </c>
    </row>
    <row r="13" spans="1:7" x14ac:dyDescent="0.4">
      <c r="A13">
        <v>5</v>
      </c>
      <c r="B13" s="7" t="s">
        <v>29</v>
      </c>
      <c r="C13" s="7"/>
      <c r="D13" s="7" t="s">
        <v>120</v>
      </c>
      <c r="E13" s="7" t="s">
        <v>70</v>
      </c>
      <c r="F13" s="8" t="s">
        <v>137</v>
      </c>
      <c r="G13" s="7">
        <v>8</v>
      </c>
    </row>
    <row r="14" spans="1:7" x14ac:dyDescent="0.4">
      <c r="A14">
        <v>6</v>
      </c>
      <c r="B14" s="7" t="s">
        <v>30</v>
      </c>
      <c r="C14" s="7"/>
      <c r="D14" s="7" t="s">
        <v>121</v>
      </c>
      <c r="E14" s="9" t="s">
        <v>71</v>
      </c>
      <c r="F14" s="8"/>
      <c r="G14" s="7">
        <v>4</v>
      </c>
    </row>
    <row r="15" spans="1:7" x14ac:dyDescent="0.4">
      <c r="A15">
        <v>7</v>
      </c>
      <c r="B15" s="7" t="s">
        <v>30</v>
      </c>
      <c r="C15" s="7"/>
      <c r="D15" s="7" t="s">
        <v>122</v>
      </c>
      <c r="E15" s="9" t="s">
        <v>72</v>
      </c>
      <c r="F15" s="8"/>
      <c r="G15" s="7">
        <v>4</v>
      </c>
    </row>
    <row r="16" spans="1:7" x14ac:dyDescent="0.4">
      <c r="A16">
        <v>8</v>
      </c>
      <c r="B16" s="7"/>
      <c r="C16" s="7"/>
      <c r="D16" s="7" t="s">
        <v>123</v>
      </c>
      <c r="E16" s="9" t="s">
        <v>73</v>
      </c>
      <c r="F16" s="8"/>
      <c r="G16" s="7">
        <v>19</v>
      </c>
    </row>
    <row r="17" spans="1:7" x14ac:dyDescent="0.4">
      <c r="A17">
        <v>9</v>
      </c>
      <c r="B17" s="7" t="s">
        <v>32</v>
      </c>
      <c r="C17" s="7"/>
      <c r="D17" s="7" t="s">
        <v>74</v>
      </c>
      <c r="E17" s="7" t="s">
        <v>75</v>
      </c>
      <c r="F17" s="8" t="s">
        <v>76</v>
      </c>
      <c r="G17" s="7">
        <v>7</v>
      </c>
    </row>
    <row r="18" spans="1:7" x14ac:dyDescent="0.4">
      <c r="A18">
        <v>10</v>
      </c>
      <c r="B18" s="7"/>
      <c r="C18" s="7"/>
      <c r="D18" s="7" t="s">
        <v>78</v>
      </c>
      <c r="E18" s="7" t="s">
        <v>77</v>
      </c>
      <c r="F18" s="8" t="s">
        <v>79</v>
      </c>
      <c r="G18" s="7">
        <v>1</v>
      </c>
    </row>
    <row r="19" spans="1:7" ht="18" customHeight="1" x14ac:dyDescent="0.4">
      <c r="A19">
        <v>11</v>
      </c>
      <c r="B19" s="9" t="s">
        <v>36</v>
      </c>
      <c r="C19" s="7" t="s">
        <v>128</v>
      </c>
      <c r="D19" s="7" t="s">
        <v>35</v>
      </c>
      <c r="E19" s="7" t="s">
        <v>83</v>
      </c>
      <c r="F19" s="8" t="s">
        <v>129</v>
      </c>
      <c r="G19" s="7">
        <v>4</v>
      </c>
    </row>
    <row r="20" spans="1:7" x14ac:dyDescent="0.4">
      <c r="A20">
        <v>12</v>
      </c>
      <c r="B20" s="7" t="s">
        <v>38</v>
      </c>
      <c r="C20" s="7"/>
      <c r="D20" s="7" t="s">
        <v>2</v>
      </c>
      <c r="E20" s="7" t="s">
        <v>89</v>
      </c>
      <c r="F20" s="8" t="s">
        <v>135</v>
      </c>
      <c r="G20" s="7">
        <v>5</v>
      </c>
    </row>
    <row r="21" spans="1:7" x14ac:dyDescent="0.4">
      <c r="A21">
        <v>13</v>
      </c>
      <c r="B21" s="7"/>
      <c r="C21" s="7"/>
      <c r="D21" s="7" t="s">
        <v>39</v>
      </c>
      <c r="E21" s="7" t="s">
        <v>92</v>
      </c>
      <c r="F21" s="8" t="s">
        <v>116</v>
      </c>
      <c r="G21" s="7">
        <v>1</v>
      </c>
    </row>
    <row r="22" spans="1:7" x14ac:dyDescent="0.4">
      <c r="A22">
        <v>14</v>
      </c>
      <c r="B22" s="7" t="s">
        <v>38</v>
      </c>
      <c r="C22" s="7" t="s">
        <v>142</v>
      </c>
      <c r="D22" s="7" t="s">
        <v>5</v>
      </c>
      <c r="E22" s="7" t="s">
        <v>94</v>
      </c>
      <c r="F22" s="8" t="s">
        <v>134</v>
      </c>
      <c r="G22" s="7">
        <v>6</v>
      </c>
    </row>
    <row r="23" spans="1:7" x14ac:dyDescent="0.4">
      <c r="A23">
        <v>15</v>
      </c>
      <c r="B23" s="7" t="s">
        <v>38</v>
      </c>
      <c r="C23" s="7"/>
      <c r="D23" s="7" t="s">
        <v>45</v>
      </c>
      <c r="E23" s="7" t="s">
        <v>96</v>
      </c>
      <c r="F23" s="8" t="s">
        <v>134</v>
      </c>
      <c r="G23" s="7">
        <v>3</v>
      </c>
    </row>
    <row r="24" spans="1:7" x14ac:dyDescent="0.4">
      <c r="A24">
        <v>16</v>
      </c>
      <c r="B24" s="7" t="s">
        <v>38</v>
      </c>
      <c r="C24" s="7" t="s">
        <v>143</v>
      </c>
      <c r="D24" s="7" t="s">
        <v>46</v>
      </c>
      <c r="E24" s="7" t="s">
        <v>98</v>
      </c>
      <c r="F24" s="8" t="s">
        <v>134</v>
      </c>
      <c r="G24" s="7">
        <v>5</v>
      </c>
    </row>
    <row r="25" spans="1:7" x14ac:dyDescent="0.4">
      <c r="A25">
        <v>17</v>
      </c>
      <c r="B25" s="7"/>
      <c r="C25" s="7"/>
      <c r="D25" s="7" t="s">
        <v>47</v>
      </c>
      <c r="E25" s="7" t="s">
        <v>102</v>
      </c>
      <c r="F25" s="8" t="s">
        <v>134</v>
      </c>
      <c r="G25" s="7">
        <v>7</v>
      </c>
    </row>
    <row r="26" spans="1:7" x14ac:dyDescent="0.4">
      <c r="A26">
        <v>18</v>
      </c>
      <c r="B26" s="7" t="s">
        <v>29</v>
      </c>
      <c r="C26" s="7"/>
      <c r="D26" s="7" t="s">
        <v>48</v>
      </c>
      <c r="E26" s="7" t="s">
        <v>101</v>
      </c>
      <c r="F26" s="8" t="s">
        <v>136</v>
      </c>
      <c r="G26" s="7">
        <v>5</v>
      </c>
    </row>
    <row r="27" spans="1:7" x14ac:dyDescent="0.4">
      <c r="A27">
        <v>19</v>
      </c>
      <c r="B27" s="7"/>
      <c r="C27" s="7"/>
      <c r="D27" s="7" t="s">
        <v>4</v>
      </c>
      <c r="E27" s="7" t="s">
        <v>97</v>
      </c>
      <c r="F27" s="8" t="s">
        <v>136</v>
      </c>
      <c r="G27" s="7">
        <v>10</v>
      </c>
    </row>
    <row r="28" spans="1:7" x14ac:dyDescent="0.4">
      <c r="A28">
        <v>20</v>
      </c>
      <c r="B28" s="9" t="s">
        <v>49</v>
      </c>
      <c r="C28" s="7" t="s">
        <v>146</v>
      </c>
      <c r="D28" s="7" t="s">
        <v>145</v>
      </c>
      <c r="E28" s="7" t="s">
        <v>100</v>
      </c>
      <c r="F28" s="8" t="s">
        <v>147</v>
      </c>
      <c r="G28" s="7">
        <v>12</v>
      </c>
    </row>
    <row r="29" spans="1:7" x14ac:dyDescent="0.4">
      <c r="A29">
        <v>21</v>
      </c>
      <c r="B29" s="7" t="s">
        <v>24</v>
      </c>
      <c r="C29" s="7"/>
      <c r="D29" s="7" t="s">
        <v>51</v>
      </c>
      <c r="E29" s="9" t="s">
        <v>103</v>
      </c>
      <c r="F29" s="8" t="s">
        <v>116</v>
      </c>
      <c r="G29" s="7">
        <v>1</v>
      </c>
    </row>
    <row r="30" spans="1:7" x14ac:dyDescent="0.4">
      <c r="B30" s="4"/>
      <c r="C30" s="4"/>
      <c r="D30" s="4"/>
      <c r="E30" s="4"/>
      <c r="F30" s="3" t="s">
        <v>66</v>
      </c>
      <c r="G30" s="2">
        <f>SUM(G9:G29)</f>
        <v>193</v>
      </c>
    </row>
    <row r="31" spans="1:7" ht="19.5" x14ac:dyDescent="0.4">
      <c r="B31" s="10" t="s">
        <v>155</v>
      </c>
    </row>
    <row r="32" spans="1:7" x14ac:dyDescent="0.4">
      <c r="B32" s="1" t="s">
        <v>53</v>
      </c>
      <c r="C32" s="1" t="s">
        <v>153</v>
      </c>
      <c r="D32" s="1" t="s">
        <v>54</v>
      </c>
      <c r="E32" s="1" t="s">
        <v>55</v>
      </c>
      <c r="F32" s="1" t="s">
        <v>56</v>
      </c>
      <c r="G32" s="1" t="s">
        <v>1</v>
      </c>
    </row>
    <row r="33" spans="1:9" x14ac:dyDescent="0.4">
      <c r="A33">
        <v>1</v>
      </c>
      <c r="B33" s="7" t="s">
        <v>26</v>
      </c>
      <c r="C33" s="7"/>
      <c r="D33" s="7" t="s">
        <v>25</v>
      </c>
      <c r="E33" s="7" t="s">
        <v>61</v>
      </c>
      <c r="F33" s="8" t="s">
        <v>111</v>
      </c>
      <c r="G33" s="7">
        <v>1</v>
      </c>
    </row>
    <row r="34" spans="1:9" x14ac:dyDescent="0.4">
      <c r="A34">
        <v>2</v>
      </c>
      <c r="B34" s="7" t="s">
        <v>23</v>
      </c>
      <c r="C34" s="7"/>
      <c r="D34" s="7" t="s">
        <v>18</v>
      </c>
      <c r="E34" s="7" t="s">
        <v>59</v>
      </c>
      <c r="F34" s="8" t="s">
        <v>110</v>
      </c>
      <c r="G34" s="7">
        <v>1</v>
      </c>
    </row>
    <row r="35" spans="1:9" x14ac:dyDescent="0.4">
      <c r="A35">
        <v>3</v>
      </c>
      <c r="B35" s="2" t="s">
        <v>24</v>
      </c>
      <c r="C35" s="2"/>
      <c r="D35" s="2" t="s">
        <v>168</v>
      </c>
      <c r="E35" s="5" t="s">
        <v>170</v>
      </c>
      <c r="F35" s="3" t="s">
        <v>169</v>
      </c>
      <c r="G35" s="7">
        <v>1</v>
      </c>
    </row>
    <row r="36" spans="1:9" x14ac:dyDescent="0.4">
      <c r="A36">
        <v>4</v>
      </c>
      <c r="B36" s="7"/>
      <c r="C36" s="7"/>
      <c r="D36" s="7" t="s">
        <v>78</v>
      </c>
      <c r="E36" s="7" t="s">
        <v>77</v>
      </c>
      <c r="F36" s="8" t="s">
        <v>79</v>
      </c>
      <c r="G36" s="7">
        <v>35</v>
      </c>
    </row>
    <row r="37" spans="1:9" x14ac:dyDescent="0.4">
      <c r="A37">
        <v>5</v>
      </c>
      <c r="B37" s="9" t="s">
        <v>33</v>
      </c>
      <c r="C37" s="7"/>
      <c r="D37" s="7" t="s">
        <v>124</v>
      </c>
      <c r="E37" s="7" t="s">
        <v>80</v>
      </c>
      <c r="F37" s="8" t="s">
        <v>125</v>
      </c>
      <c r="G37" s="7">
        <v>6</v>
      </c>
    </row>
    <row r="38" spans="1:9" x14ac:dyDescent="0.4">
      <c r="A38">
        <v>6</v>
      </c>
      <c r="B38" s="9" t="s">
        <v>34</v>
      </c>
      <c r="C38" s="7"/>
      <c r="D38" s="7" t="s">
        <v>10</v>
      </c>
      <c r="E38" s="7" t="s">
        <v>81</v>
      </c>
      <c r="F38" s="8" t="s">
        <v>126</v>
      </c>
      <c r="G38" s="7">
        <v>7</v>
      </c>
    </row>
    <row r="39" spans="1:9" x14ac:dyDescent="0.4">
      <c r="A39">
        <v>7</v>
      </c>
      <c r="B39" s="2"/>
      <c r="C39" s="2"/>
      <c r="D39" s="2" t="s">
        <v>11</v>
      </c>
      <c r="E39" s="2" t="s">
        <v>82</v>
      </c>
      <c r="F39" s="3" t="s">
        <v>127</v>
      </c>
      <c r="G39" s="7">
        <v>1</v>
      </c>
    </row>
    <row r="40" spans="1:9" x14ac:dyDescent="0.4">
      <c r="A40">
        <v>8</v>
      </c>
      <c r="B40" s="9" t="s">
        <v>36</v>
      </c>
      <c r="C40" s="7" t="s">
        <v>128</v>
      </c>
      <c r="D40" s="7" t="s">
        <v>35</v>
      </c>
      <c r="E40" s="7" t="s">
        <v>83</v>
      </c>
      <c r="F40" s="8" t="s">
        <v>129</v>
      </c>
      <c r="G40" s="7">
        <v>2</v>
      </c>
      <c r="I40" s="11"/>
    </row>
    <row r="41" spans="1:9" x14ac:dyDescent="0.4">
      <c r="A41">
        <v>9</v>
      </c>
      <c r="B41" s="2" t="s">
        <v>37</v>
      </c>
      <c r="C41" s="2"/>
      <c r="D41" s="2" t="s">
        <v>3</v>
      </c>
      <c r="E41" s="2" t="s">
        <v>88</v>
      </c>
      <c r="F41" s="3" t="s">
        <v>132</v>
      </c>
      <c r="G41" s="7">
        <v>3</v>
      </c>
      <c r="I41" s="11"/>
    </row>
    <row r="42" spans="1:9" x14ac:dyDescent="0.4">
      <c r="A42">
        <v>10</v>
      </c>
      <c r="B42" s="2" t="s">
        <v>29</v>
      </c>
      <c r="C42" s="5" t="s">
        <v>172</v>
      </c>
      <c r="D42" s="2" t="s">
        <v>171</v>
      </c>
      <c r="E42" s="2" t="s">
        <v>174</v>
      </c>
      <c r="F42" s="3" t="s">
        <v>173</v>
      </c>
      <c r="G42" s="7">
        <v>1</v>
      </c>
      <c r="I42" s="11"/>
    </row>
    <row r="43" spans="1:9" x14ac:dyDescent="0.4">
      <c r="A43">
        <v>11</v>
      </c>
      <c r="B43" s="7" t="s">
        <v>37</v>
      </c>
      <c r="C43" s="7" t="s">
        <v>140</v>
      </c>
      <c r="D43" s="7" t="s">
        <v>40</v>
      </c>
      <c r="E43" s="7" t="s">
        <v>104</v>
      </c>
      <c r="F43" s="8" t="s">
        <v>86</v>
      </c>
      <c r="G43" s="7">
        <v>7</v>
      </c>
    </row>
    <row r="44" spans="1:9" x14ac:dyDescent="0.4">
      <c r="A44">
        <v>12</v>
      </c>
      <c r="B44" s="2" t="s">
        <v>43</v>
      </c>
      <c r="C44" s="2" t="s">
        <v>141</v>
      </c>
      <c r="D44" s="2" t="s">
        <v>42</v>
      </c>
      <c r="E44" s="2" t="s">
        <v>94</v>
      </c>
      <c r="F44" s="3" t="s">
        <v>134</v>
      </c>
      <c r="G44" s="7">
        <v>1</v>
      </c>
    </row>
    <row r="45" spans="1:9" x14ac:dyDescent="0.4">
      <c r="A45">
        <v>13</v>
      </c>
      <c r="B45" s="7" t="s">
        <v>38</v>
      </c>
      <c r="C45" s="7" t="s">
        <v>142</v>
      </c>
      <c r="D45" s="7" t="s">
        <v>5</v>
      </c>
      <c r="E45" s="7" t="s">
        <v>94</v>
      </c>
      <c r="F45" s="8" t="s">
        <v>134</v>
      </c>
      <c r="G45" s="7">
        <v>3</v>
      </c>
    </row>
    <row r="46" spans="1:9" x14ac:dyDescent="0.4">
      <c r="A46">
        <v>14</v>
      </c>
      <c r="B46" s="7" t="s">
        <v>38</v>
      </c>
      <c r="C46" s="7" t="s">
        <v>143</v>
      </c>
      <c r="D46" s="7" t="s">
        <v>46</v>
      </c>
      <c r="E46" s="7" t="s">
        <v>98</v>
      </c>
      <c r="F46" s="8" t="s">
        <v>134</v>
      </c>
      <c r="G46" s="7">
        <v>6</v>
      </c>
    </row>
    <row r="47" spans="1:9" x14ac:dyDescent="0.4">
      <c r="A47">
        <v>15</v>
      </c>
      <c r="B47" s="7" t="s">
        <v>38</v>
      </c>
      <c r="C47" s="7"/>
      <c r="D47" s="7" t="s">
        <v>9</v>
      </c>
      <c r="E47" s="7" t="s">
        <v>99</v>
      </c>
      <c r="F47" s="8" t="s">
        <v>134</v>
      </c>
      <c r="G47" s="7">
        <v>8</v>
      </c>
    </row>
    <row r="48" spans="1:9" x14ac:dyDescent="0.4">
      <c r="A48">
        <v>16</v>
      </c>
      <c r="B48" s="7"/>
      <c r="C48" s="7"/>
      <c r="D48" s="7" t="s">
        <v>4</v>
      </c>
      <c r="E48" s="7" t="s">
        <v>97</v>
      </c>
      <c r="F48" s="8" t="s">
        <v>136</v>
      </c>
      <c r="G48" s="7">
        <v>7</v>
      </c>
    </row>
    <row r="49" spans="1:7" x14ac:dyDescent="0.4">
      <c r="A49">
        <v>17</v>
      </c>
      <c r="B49" s="9" t="s">
        <v>49</v>
      </c>
      <c r="C49" s="7" t="s">
        <v>146</v>
      </c>
      <c r="D49" s="7" t="s">
        <v>145</v>
      </c>
      <c r="E49" s="7" t="s">
        <v>100</v>
      </c>
      <c r="F49" s="8" t="s">
        <v>147</v>
      </c>
      <c r="G49" s="7">
        <v>19</v>
      </c>
    </row>
    <row r="50" spans="1:7" x14ac:dyDescent="0.4">
      <c r="B50" s="4"/>
      <c r="C50" s="4"/>
      <c r="D50" s="4"/>
      <c r="E50" s="4"/>
      <c r="F50" s="3" t="s">
        <v>66</v>
      </c>
      <c r="G50" s="2">
        <f>SUM(G33:G49)</f>
        <v>109</v>
      </c>
    </row>
    <row r="51" spans="1:7" x14ac:dyDescent="0.4">
      <c r="B51" t="s">
        <v>156</v>
      </c>
    </row>
    <row r="52" spans="1:7" x14ac:dyDescent="0.4">
      <c r="B52" s="1" t="s">
        <v>53</v>
      </c>
      <c r="C52" s="1" t="s">
        <v>153</v>
      </c>
      <c r="D52" s="1" t="s">
        <v>54</v>
      </c>
      <c r="E52" s="1" t="s">
        <v>55</v>
      </c>
      <c r="F52" s="1" t="s">
        <v>56</v>
      </c>
      <c r="G52" s="1" t="s">
        <v>1</v>
      </c>
    </row>
    <row r="53" spans="1:7" x14ac:dyDescent="0.4">
      <c r="A53">
        <v>1</v>
      </c>
      <c r="B53" s="7" t="s">
        <v>22</v>
      </c>
      <c r="C53" s="7"/>
      <c r="D53" s="7" t="s">
        <v>12</v>
      </c>
      <c r="E53" s="7" t="s">
        <v>58</v>
      </c>
      <c r="F53" s="8" t="s">
        <v>108</v>
      </c>
      <c r="G53" s="7">
        <v>1</v>
      </c>
    </row>
    <row r="54" spans="1:7" x14ac:dyDescent="0.4">
      <c r="A54">
        <v>2</v>
      </c>
      <c r="B54" s="7" t="s">
        <v>23</v>
      </c>
      <c r="C54" s="7"/>
      <c r="D54" s="7" t="s">
        <v>18</v>
      </c>
      <c r="E54" s="7" t="s">
        <v>59</v>
      </c>
      <c r="F54" s="8" t="s">
        <v>110</v>
      </c>
      <c r="G54" s="7">
        <v>2</v>
      </c>
    </row>
    <row r="55" spans="1:7" x14ac:dyDescent="0.4">
      <c r="A55">
        <v>3</v>
      </c>
      <c r="B55" s="9" t="s">
        <v>34</v>
      </c>
      <c r="C55" s="7"/>
      <c r="D55" s="7" t="s">
        <v>10</v>
      </c>
      <c r="E55" s="7" t="s">
        <v>81</v>
      </c>
      <c r="F55" s="8" t="s">
        <v>126</v>
      </c>
      <c r="G55" s="7">
        <v>4</v>
      </c>
    </row>
    <row r="56" spans="1:7" x14ac:dyDescent="0.4">
      <c r="A56">
        <v>4</v>
      </c>
      <c r="B56" s="7"/>
      <c r="C56" s="7"/>
      <c r="D56" s="7" t="s">
        <v>11</v>
      </c>
      <c r="E56" s="7" t="s">
        <v>82</v>
      </c>
      <c r="F56" s="8" t="s">
        <v>127</v>
      </c>
      <c r="G56" s="7">
        <v>2</v>
      </c>
    </row>
    <row r="57" spans="1:7" x14ac:dyDescent="0.4">
      <c r="A57">
        <v>5</v>
      </c>
      <c r="B57" s="9" t="s">
        <v>36</v>
      </c>
      <c r="C57" s="7" t="s">
        <v>128</v>
      </c>
      <c r="D57" s="7" t="s">
        <v>35</v>
      </c>
      <c r="E57" s="7" t="s">
        <v>83</v>
      </c>
      <c r="F57" s="8" t="s">
        <v>129</v>
      </c>
      <c r="G57" s="7">
        <v>24</v>
      </c>
    </row>
    <row r="58" spans="1:7" x14ac:dyDescent="0.4">
      <c r="A58">
        <v>6</v>
      </c>
      <c r="B58" s="7" t="s">
        <v>38</v>
      </c>
      <c r="C58" s="7"/>
      <c r="D58" s="7" t="s">
        <v>2</v>
      </c>
      <c r="E58" s="7" t="s">
        <v>89</v>
      </c>
      <c r="F58" s="8" t="s">
        <v>135</v>
      </c>
      <c r="G58" s="7">
        <v>4</v>
      </c>
    </row>
    <row r="59" spans="1:7" x14ac:dyDescent="0.4">
      <c r="A59">
        <v>7</v>
      </c>
      <c r="B59" s="7" t="s">
        <v>37</v>
      </c>
      <c r="C59" s="7" t="s">
        <v>140</v>
      </c>
      <c r="D59" s="7" t="s">
        <v>40</v>
      </c>
      <c r="E59" s="7" t="s">
        <v>104</v>
      </c>
      <c r="F59" s="8" t="s">
        <v>86</v>
      </c>
      <c r="G59" s="7">
        <v>6</v>
      </c>
    </row>
    <row r="60" spans="1:7" x14ac:dyDescent="0.4">
      <c r="A60">
        <v>8</v>
      </c>
      <c r="B60" s="7"/>
      <c r="C60" s="7"/>
      <c r="D60" s="7" t="s">
        <v>41</v>
      </c>
      <c r="E60" s="7" t="s">
        <v>105</v>
      </c>
      <c r="F60" s="8" t="s">
        <v>86</v>
      </c>
      <c r="G60" s="7">
        <v>8</v>
      </c>
    </row>
    <row r="61" spans="1:7" x14ac:dyDescent="0.4">
      <c r="A61">
        <v>9</v>
      </c>
      <c r="B61" s="7" t="s">
        <v>38</v>
      </c>
      <c r="C61" s="7"/>
      <c r="D61" s="7" t="s">
        <v>45</v>
      </c>
      <c r="E61" s="7" t="s">
        <v>96</v>
      </c>
      <c r="F61" s="8" t="s">
        <v>134</v>
      </c>
      <c r="G61" s="7">
        <v>4</v>
      </c>
    </row>
    <row r="62" spans="1:7" x14ac:dyDescent="0.4">
      <c r="A62">
        <v>10</v>
      </c>
      <c r="B62" s="7" t="s">
        <v>38</v>
      </c>
      <c r="C62" s="7" t="s">
        <v>143</v>
      </c>
      <c r="D62" s="7" t="s">
        <v>46</v>
      </c>
      <c r="E62" s="7" t="s">
        <v>98</v>
      </c>
      <c r="F62" s="8" t="s">
        <v>134</v>
      </c>
      <c r="G62" s="7">
        <v>5</v>
      </c>
    </row>
    <row r="63" spans="1:7" x14ac:dyDescent="0.4">
      <c r="A63">
        <v>11</v>
      </c>
      <c r="B63" s="7" t="s">
        <v>38</v>
      </c>
      <c r="C63" s="7"/>
      <c r="D63" s="7" t="s">
        <v>9</v>
      </c>
      <c r="E63" s="7" t="s">
        <v>99</v>
      </c>
      <c r="F63" s="8" t="s">
        <v>134</v>
      </c>
      <c r="G63" s="7">
        <v>6</v>
      </c>
    </row>
    <row r="64" spans="1:7" x14ac:dyDescent="0.4">
      <c r="A64">
        <v>12</v>
      </c>
      <c r="B64" s="7"/>
      <c r="C64" s="7"/>
      <c r="D64" s="7" t="s">
        <v>4</v>
      </c>
      <c r="E64" s="7" t="s">
        <v>97</v>
      </c>
      <c r="F64" s="8" t="s">
        <v>136</v>
      </c>
      <c r="G64" s="7">
        <v>6</v>
      </c>
    </row>
    <row r="65" spans="1:7" x14ac:dyDescent="0.4">
      <c r="A65">
        <v>13</v>
      </c>
      <c r="B65" s="9" t="s">
        <v>49</v>
      </c>
      <c r="C65" s="7" t="s">
        <v>146</v>
      </c>
      <c r="D65" s="7" t="s">
        <v>145</v>
      </c>
      <c r="E65" s="7" t="s">
        <v>100</v>
      </c>
      <c r="F65" s="8" t="s">
        <v>147</v>
      </c>
      <c r="G65" s="7">
        <v>21</v>
      </c>
    </row>
    <row r="66" spans="1:7" x14ac:dyDescent="0.4">
      <c r="B66" s="4"/>
      <c r="C66" s="4"/>
      <c r="D66" s="4"/>
      <c r="E66" s="4"/>
      <c r="F66" s="3" t="s">
        <v>66</v>
      </c>
      <c r="G66" s="2">
        <f>SUM(G53:G65)</f>
        <v>93</v>
      </c>
    </row>
  </sheetData>
  <autoFilter ref="B8:H30"/>
  <phoneticPr fontId="1"/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>
      <selection activeCell="G1" sqref="G1"/>
    </sheetView>
  </sheetViews>
  <sheetFormatPr defaultRowHeight="18.75" x14ac:dyDescent="0.4"/>
  <cols>
    <col min="1" max="1" width="3.625" customWidth="1"/>
    <col min="2" max="2" width="33.625" customWidth="1"/>
    <col min="3" max="3" width="16.125" customWidth="1"/>
    <col min="4" max="4" width="19.625" customWidth="1"/>
    <col min="5" max="5" width="30" customWidth="1"/>
    <col min="6" max="6" width="10.125" customWidth="1"/>
    <col min="7" max="7" width="5.375" customWidth="1"/>
  </cols>
  <sheetData>
    <row r="1" spans="1:7" ht="30" x14ac:dyDescent="0.4">
      <c r="B1" s="6" t="s">
        <v>175</v>
      </c>
    </row>
    <row r="2" spans="1:7" ht="18.75" customHeight="1" x14ac:dyDescent="0.4">
      <c r="B2" s="10" t="s">
        <v>177</v>
      </c>
    </row>
    <row r="3" spans="1:7" ht="18.75" customHeight="1" x14ac:dyDescent="0.4">
      <c r="B3" s="1" t="s">
        <v>53</v>
      </c>
      <c r="C3" s="1" t="s">
        <v>153</v>
      </c>
      <c r="D3" s="1" t="s">
        <v>54</v>
      </c>
      <c r="E3" s="1" t="s">
        <v>55</v>
      </c>
      <c r="F3" s="1" t="s">
        <v>56</v>
      </c>
      <c r="G3" s="1" t="s">
        <v>1</v>
      </c>
    </row>
    <row r="4" spans="1:7" ht="18.75" customHeight="1" x14ac:dyDescent="0.4">
      <c r="A4">
        <v>1</v>
      </c>
      <c r="B4" s="2" t="s">
        <v>37</v>
      </c>
      <c r="C4" s="2" t="s">
        <v>139</v>
      </c>
      <c r="D4" s="2" t="s">
        <v>15</v>
      </c>
      <c r="E4" s="2" t="s">
        <v>93</v>
      </c>
      <c r="F4" s="3" t="s">
        <v>86</v>
      </c>
      <c r="G4" s="7">
        <v>1</v>
      </c>
    </row>
    <row r="5" spans="1:7" ht="18.75" customHeight="1" x14ac:dyDescent="0.4">
      <c r="A5">
        <v>2</v>
      </c>
      <c r="B5" s="2" t="s">
        <v>43</v>
      </c>
      <c r="C5" s="2" t="s">
        <v>141</v>
      </c>
      <c r="D5" s="2" t="s">
        <v>42</v>
      </c>
      <c r="E5" s="2" t="s">
        <v>94</v>
      </c>
      <c r="F5" s="3" t="s">
        <v>134</v>
      </c>
      <c r="G5" s="7">
        <v>1</v>
      </c>
    </row>
    <row r="6" spans="1:7" ht="18.75" customHeight="1" x14ac:dyDescent="0.4">
      <c r="A6">
        <v>3</v>
      </c>
      <c r="B6" s="2" t="s">
        <v>38</v>
      </c>
      <c r="C6" s="2"/>
      <c r="D6" s="5" t="s">
        <v>178</v>
      </c>
      <c r="E6" s="2" t="s">
        <v>96</v>
      </c>
      <c r="F6" s="3" t="s">
        <v>179</v>
      </c>
      <c r="G6" s="7">
        <v>2</v>
      </c>
    </row>
    <row r="7" spans="1:7" ht="18.75" customHeight="1" x14ac:dyDescent="0.4">
      <c r="A7">
        <v>4</v>
      </c>
      <c r="B7" s="2" t="s">
        <v>38</v>
      </c>
      <c r="C7" s="2" t="s">
        <v>142</v>
      </c>
      <c r="D7" s="2" t="s">
        <v>5</v>
      </c>
      <c r="E7" s="2" t="s">
        <v>94</v>
      </c>
      <c r="F7" s="3" t="s">
        <v>134</v>
      </c>
      <c r="G7" s="7">
        <v>4</v>
      </c>
    </row>
    <row r="8" spans="1:7" ht="18.75" customHeight="1" x14ac:dyDescent="0.4">
      <c r="A8">
        <v>5</v>
      </c>
      <c r="B8" s="2" t="s">
        <v>29</v>
      </c>
      <c r="C8" s="2" t="s">
        <v>144</v>
      </c>
      <c r="D8" s="2" t="s">
        <v>0</v>
      </c>
      <c r="E8" s="2" t="s">
        <v>95</v>
      </c>
      <c r="F8" s="3" t="s">
        <v>136</v>
      </c>
      <c r="G8" s="7">
        <v>2</v>
      </c>
    </row>
    <row r="9" spans="1:7" ht="18.75" customHeight="1" x14ac:dyDescent="0.4">
      <c r="B9" s="10"/>
      <c r="F9" s="8" t="s">
        <v>163</v>
      </c>
      <c r="G9" s="2">
        <f>SUM(G4:G8)</f>
        <v>10</v>
      </c>
    </row>
    <row r="10" spans="1:7" ht="18.75" customHeight="1" x14ac:dyDescent="0.4">
      <c r="B10" s="10" t="s">
        <v>176</v>
      </c>
    </row>
    <row r="11" spans="1:7" x14ac:dyDescent="0.4">
      <c r="B11" s="1" t="s">
        <v>53</v>
      </c>
      <c r="C11" s="1" t="s">
        <v>153</v>
      </c>
      <c r="D11" s="1" t="s">
        <v>54</v>
      </c>
      <c r="E11" s="1" t="s">
        <v>55</v>
      </c>
      <c r="F11" s="1" t="s">
        <v>56</v>
      </c>
      <c r="G11" s="1" t="s">
        <v>1</v>
      </c>
    </row>
    <row r="12" spans="1:7" x14ac:dyDescent="0.4">
      <c r="A12">
        <v>1</v>
      </c>
      <c r="B12" s="7" t="s">
        <v>24</v>
      </c>
      <c r="C12" s="7"/>
      <c r="D12" s="7" t="s">
        <v>6</v>
      </c>
      <c r="E12" s="7" t="s">
        <v>60</v>
      </c>
      <c r="F12" s="8" t="s">
        <v>109</v>
      </c>
      <c r="G12" s="7">
        <v>1</v>
      </c>
    </row>
    <row r="13" spans="1:7" ht="18" customHeight="1" x14ac:dyDescent="0.4">
      <c r="A13">
        <v>2</v>
      </c>
      <c r="B13" s="9" t="s">
        <v>36</v>
      </c>
      <c r="C13" s="7" t="s">
        <v>128</v>
      </c>
      <c r="D13" s="7" t="s">
        <v>35</v>
      </c>
      <c r="E13" s="7" t="s">
        <v>83</v>
      </c>
      <c r="F13" s="8" t="s">
        <v>129</v>
      </c>
      <c r="G13" s="7">
        <v>1</v>
      </c>
    </row>
    <row r="14" spans="1:7" ht="18" customHeight="1" x14ac:dyDescent="0.4">
      <c r="A14">
        <v>3</v>
      </c>
      <c r="B14" s="7" t="s">
        <v>24</v>
      </c>
      <c r="C14" s="7"/>
      <c r="D14" s="7" t="s">
        <v>84</v>
      </c>
      <c r="E14" s="7" t="s">
        <v>85</v>
      </c>
      <c r="F14" s="8" t="s">
        <v>131</v>
      </c>
      <c r="G14" s="7">
        <v>6</v>
      </c>
    </row>
    <row r="15" spans="1:7" x14ac:dyDescent="0.4">
      <c r="A15">
        <v>4</v>
      </c>
      <c r="B15" s="7" t="s">
        <v>37</v>
      </c>
      <c r="C15" s="7"/>
      <c r="D15" s="7" t="s">
        <v>130</v>
      </c>
      <c r="E15" s="7" t="s">
        <v>87</v>
      </c>
      <c r="F15" s="8" t="s">
        <v>86</v>
      </c>
      <c r="G15" s="7">
        <v>1</v>
      </c>
    </row>
    <row r="16" spans="1:7" x14ac:dyDescent="0.4">
      <c r="A16">
        <v>5</v>
      </c>
      <c r="B16" s="7" t="s">
        <v>37</v>
      </c>
      <c r="C16" s="7"/>
      <c r="D16" s="7" t="s">
        <v>3</v>
      </c>
      <c r="E16" s="7" t="s">
        <v>88</v>
      </c>
      <c r="F16" s="8" t="s">
        <v>132</v>
      </c>
      <c r="G16" s="7">
        <v>1</v>
      </c>
    </row>
    <row r="17" spans="1:7" x14ac:dyDescent="0.4">
      <c r="A17">
        <v>6</v>
      </c>
      <c r="B17" s="7" t="s">
        <v>38</v>
      </c>
      <c r="C17" s="7"/>
      <c r="D17" s="7" t="s">
        <v>2</v>
      </c>
      <c r="E17" s="7" t="s">
        <v>89</v>
      </c>
      <c r="F17" s="8" t="s">
        <v>135</v>
      </c>
      <c r="G17" s="7">
        <v>4</v>
      </c>
    </row>
    <row r="18" spans="1:7" x14ac:dyDescent="0.4">
      <c r="A18">
        <v>7</v>
      </c>
      <c r="B18" s="7" t="s">
        <v>43</v>
      </c>
      <c r="C18" s="7" t="s">
        <v>141</v>
      </c>
      <c r="D18" s="7" t="s">
        <v>42</v>
      </c>
      <c r="E18" s="7" t="s">
        <v>94</v>
      </c>
      <c r="F18" s="8" t="s">
        <v>134</v>
      </c>
      <c r="G18" s="7">
        <v>10</v>
      </c>
    </row>
    <row r="19" spans="1:7" x14ac:dyDescent="0.4">
      <c r="A19">
        <v>8</v>
      </c>
      <c r="B19" s="7"/>
      <c r="C19" s="7"/>
      <c r="D19" s="7" t="s">
        <v>44</v>
      </c>
      <c r="E19" s="7" t="s">
        <v>99</v>
      </c>
      <c r="F19" s="8" t="s">
        <v>134</v>
      </c>
      <c r="G19" s="7">
        <v>1</v>
      </c>
    </row>
    <row r="20" spans="1:7" x14ac:dyDescent="0.4">
      <c r="A20">
        <v>9</v>
      </c>
      <c r="B20" s="7" t="s">
        <v>38</v>
      </c>
      <c r="C20" s="7" t="s">
        <v>142</v>
      </c>
      <c r="D20" s="7" t="s">
        <v>5</v>
      </c>
      <c r="E20" s="7" t="s">
        <v>94</v>
      </c>
      <c r="F20" s="8" t="s">
        <v>134</v>
      </c>
      <c r="G20" s="7">
        <v>12</v>
      </c>
    </row>
    <row r="21" spans="1:7" x14ac:dyDescent="0.4">
      <c r="A21">
        <v>10</v>
      </c>
      <c r="B21" s="7" t="s">
        <v>38</v>
      </c>
      <c r="C21" s="7"/>
      <c r="D21" s="7" t="s">
        <v>45</v>
      </c>
      <c r="E21" s="7" t="s">
        <v>96</v>
      </c>
      <c r="F21" s="8" t="s">
        <v>134</v>
      </c>
      <c r="G21" s="7">
        <v>2</v>
      </c>
    </row>
    <row r="22" spans="1:7" x14ac:dyDescent="0.4">
      <c r="A22">
        <v>11</v>
      </c>
      <c r="B22" s="7" t="s">
        <v>38</v>
      </c>
      <c r="C22" s="7" t="s">
        <v>143</v>
      </c>
      <c r="D22" s="7" t="s">
        <v>46</v>
      </c>
      <c r="E22" s="7" t="s">
        <v>98</v>
      </c>
      <c r="F22" s="8" t="s">
        <v>134</v>
      </c>
      <c r="G22" s="7">
        <v>7</v>
      </c>
    </row>
    <row r="23" spans="1:7" x14ac:dyDescent="0.4">
      <c r="A23">
        <v>12</v>
      </c>
      <c r="B23" s="7" t="s">
        <v>29</v>
      </c>
      <c r="C23" s="7" t="s">
        <v>144</v>
      </c>
      <c r="D23" s="7" t="s">
        <v>0</v>
      </c>
      <c r="E23" s="7" t="s">
        <v>95</v>
      </c>
      <c r="F23" s="8" t="s">
        <v>136</v>
      </c>
      <c r="G23" s="7">
        <v>8</v>
      </c>
    </row>
    <row r="24" spans="1:7" x14ac:dyDescent="0.4">
      <c r="A24">
        <v>13</v>
      </c>
      <c r="B24" s="7"/>
      <c r="C24" s="7"/>
      <c r="D24" s="7" t="s">
        <v>4</v>
      </c>
      <c r="E24" s="7" t="s">
        <v>97</v>
      </c>
      <c r="F24" s="8" t="s">
        <v>136</v>
      </c>
      <c r="G24" s="7">
        <v>2</v>
      </c>
    </row>
    <row r="25" spans="1:7" x14ac:dyDescent="0.4">
      <c r="A25">
        <v>14</v>
      </c>
      <c r="B25" s="9" t="s">
        <v>49</v>
      </c>
      <c r="C25" s="7" t="s">
        <v>146</v>
      </c>
      <c r="D25" s="7" t="s">
        <v>145</v>
      </c>
      <c r="E25" s="7" t="s">
        <v>100</v>
      </c>
      <c r="F25" s="8" t="s">
        <v>147</v>
      </c>
      <c r="G25" s="7">
        <v>1</v>
      </c>
    </row>
    <row r="26" spans="1:7" x14ac:dyDescent="0.4">
      <c r="B26" s="4"/>
      <c r="C26" s="4"/>
      <c r="D26" s="4"/>
      <c r="E26" s="4"/>
      <c r="F26" s="3" t="s">
        <v>66</v>
      </c>
      <c r="G26" s="2">
        <f>SUM(G12:G25)</f>
        <v>57</v>
      </c>
    </row>
    <row r="27" spans="1:7" ht="19.5" x14ac:dyDescent="0.4">
      <c r="B27" s="10" t="s">
        <v>154</v>
      </c>
    </row>
    <row r="28" spans="1:7" x14ac:dyDescent="0.4">
      <c r="B28" s="1" t="s">
        <v>53</v>
      </c>
      <c r="C28" s="1" t="s">
        <v>153</v>
      </c>
      <c r="D28" s="1" t="s">
        <v>54</v>
      </c>
      <c r="E28" s="1" t="s">
        <v>55</v>
      </c>
      <c r="F28" s="1" t="s">
        <v>56</v>
      </c>
      <c r="G28" s="1" t="s">
        <v>1</v>
      </c>
    </row>
    <row r="29" spans="1:7" x14ac:dyDescent="0.4">
      <c r="A29">
        <v>1</v>
      </c>
      <c r="B29" s="7" t="s">
        <v>28</v>
      </c>
      <c r="C29" s="7"/>
      <c r="D29" s="7" t="s">
        <v>112</v>
      </c>
      <c r="E29" s="7" t="s">
        <v>62</v>
      </c>
      <c r="F29" s="8" t="s">
        <v>113</v>
      </c>
      <c r="G29" s="7">
        <v>7</v>
      </c>
    </row>
    <row r="30" spans="1:7" x14ac:dyDescent="0.4">
      <c r="A30">
        <v>2</v>
      </c>
      <c r="B30" s="7" t="s">
        <v>24</v>
      </c>
      <c r="C30" s="9" t="s">
        <v>69</v>
      </c>
      <c r="D30" s="7" t="s">
        <v>68</v>
      </c>
      <c r="E30" s="9" t="s">
        <v>65</v>
      </c>
      <c r="F30" s="8" t="s">
        <v>119</v>
      </c>
      <c r="G30" s="7">
        <v>2</v>
      </c>
    </row>
    <row r="31" spans="1:7" x14ac:dyDescent="0.4">
      <c r="A31">
        <v>3</v>
      </c>
      <c r="B31" s="7" t="s">
        <v>24</v>
      </c>
      <c r="C31" s="7"/>
      <c r="D31" s="7" t="s">
        <v>84</v>
      </c>
      <c r="E31" s="7" t="s">
        <v>85</v>
      </c>
      <c r="F31" s="8" t="s">
        <v>131</v>
      </c>
      <c r="G31" s="7">
        <v>1</v>
      </c>
    </row>
    <row r="32" spans="1:7" x14ac:dyDescent="0.4">
      <c r="A32">
        <v>4</v>
      </c>
      <c r="B32" s="7" t="s">
        <v>37</v>
      </c>
      <c r="C32" s="7"/>
      <c r="D32" s="7" t="s">
        <v>7</v>
      </c>
      <c r="E32" s="7" t="s">
        <v>85</v>
      </c>
      <c r="F32" s="8" t="s">
        <v>86</v>
      </c>
      <c r="G32" s="7">
        <v>4</v>
      </c>
    </row>
    <row r="33" spans="1:7" x14ac:dyDescent="0.4">
      <c r="A33">
        <v>5</v>
      </c>
      <c r="B33" s="7" t="s">
        <v>24</v>
      </c>
      <c r="C33" s="7"/>
      <c r="D33" s="7" t="s">
        <v>8</v>
      </c>
      <c r="E33" s="7" t="s">
        <v>91</v>
      </c>
      <c r="F33" s="8" t="s">
        <v>116</v>
      </c>
      <c r="G33" s="7">
        <v>2</v>
      </c>
    </row>
    <row r="34" spans="1:7" x14ac:dyDescent="0.4">
      <c r="A34">
        <v>6</v>
      </c>
      <c r="B34" s="7" t="s">
        <v>43</v>
      </c>
      <c r="C34" s="7" t="s">
        <v>141</v>
      </c>
      <c r="D34" s="7" t="s">
        <v>42</v>
      </c>
      <c r="E34" s="7" t="s">
        <v>94</v>
      </c>
      <c r="F34" s="8" t="s">
        <v>134</v>
      </c>
      <c r="G34" s="7">
        <v>8</v>
      </c>
    </row>
    <row r="35" spans="1:7" x14ac:dyDescent="0.4">
      <c r="A35">
        <v>7</v>
      </c>
      <c r="B35" s="7" t="s">
        <v>38</v>
      </c>
      <c r="C35" s="7"/>
      <c r="D35" s="7" t="s">
        <v>45</v>
      </c>
      <c r="E35" s="7" t="s">
        <v>96</v>
      </c>
      <c r="F35" s="8" t="s">
        <v>134</v>
      </c>
      <c r="G35" s="7">
        <v>1</v>
      </c>
    </row>
    <row r="36" spans="1:7" x14ac:dyDescent="0.4">
      <c r="A36">
        <v>8</v>
      </c>
      <c r="B36" s="7" t="s">
        <v>29</v>
      </c>
      <c r="C36" s="7" t="s">
        <v>144</v>
      </c>
      <c r="D36" s="7" t="s">
        <v>0</v>
      </c>
      <c r="E36" s="7" t="s">
        <v>95</v>
      </c>
      <c r="F36" s="8" t="s">
        <v>136</v>
      </c>
      <c r="G36" s="7">
        <v>42</v>
      </c>
    </row>
    <row r="37" spans="1:7" x14ac:dyDescent="0.4">
      <c r="A37">
        <v>9</v>
      </c>
      <c r="B37" s="7"/>
      <c r="C37" s="7"/>
      <c r="D37" s="7" t="s">
        <v>4</v>
      </c>
      <c r="E37" s="7" t="s">
        <v>97</v>
      </c>
      <c r="F37" s="8" t="s">
        <v>136</v>
      </c>
      <c r="G37" s="7">
        <v>3</v>
      </c>
    </row>
    <row r="38" spans="1:7" x14ac:dyDescent="0.4">
      <c r="B38" s="4"/>
      <c r="C38" s="4"/>
      <c r="D38" s="4"/>
      <c r="E38" s="4"/>
      <c r="F38" s="3" t="s">
        <v>66</v>
      </c>
      <c r="G38" s="2">
        <f>SUM(G29:G37)</f>
        <v>70</v>
      </c>
    </row>
    <row r="39" spans="1:7" x14ac:dyDescent="0.4">
      <c r="B39" t="s">
        <v>157</v>
      </c>
    </row>
    <row r="40" spans="1:7" x14ac:dyDescent="0.4">
      <c r="B40" s="1" t="s">
        <v>53</v>
      </c>
      <c r="C40" s="1" t="s">
        <v>153</v>
      </c>
      <c r="D40" s="1" t="s">
        <v>54</v>
      </c>
      <c r="E40" s="1" t="s">
        <v>55</v>
      </c>
      <c r="F40" s="1" t="s">
        <v>56</v>
      </c>
      <c r="G40" s="1" t="s">
        <v>1</v>
      </c>
    </row>
    <row r="41" spans="1:7" x14ac:dyDescent="0.4">
      <c r="A41">
        <v>1</v>
      </c>
      <c r="B41" s="15" t="s">
        <v>27</v>
      </c>
      <c r="C41" s="15"/>
      <c r="D41" s="15" t="s">
        <v>180</v>
      </c>
      <c r="E41" s="9" t="s">
        <v>181</v>
      </c>
      <c r="F41" s="3" t="s">
        <v>182</v>
      </c>
      <c r="G41" s="16">
        <v>22</v>
      </c>
    </row>
    <row r="42" spans="1:7" x14ac:dyDescent="0.4">
      <c r="A42">
        <v>2</v>
      </c>
      <c r="B42" s="7" t="s">
        <v>27</v>
      </c>
      <c r="C42" s="7"/>
      <c r="D42" s="7" t="s">
        <v>114</v>
      </c>
      <c r="E42" s="9" t="s">
        <v>63</v>
      </c>
      <c r="F42" s="8" t="s">
        <v>115</v>
      </c>
      <c r="G42" s="7">
        <v>2</v>
      </c>
    </row>
    <row r="43" spans="1:7" x14ac:dyDescent="0.4">
      <c r="A43">
        <v>3</v>
      </c>
      <c r="B43" s="7" t="s">
        <v>19</v>
      </c>
      <c r="C43" s="7"/>
      <c r="D43" s="7" t="s">
        <v>16</v>
      </c>
      <c r="E43" s="9" t="s">
        <v>64</v>
      </c>
      <c r="F43" s="8" t="s">
        <v>116</v>
      </c>
      <c r="G43" s="7">
        <v>1</v>
      </c>
    </row>
    <row r="44" spans="1:7" x14ac:dyDescent="0.4">
      <c r="A44">
        <v>4</v>
      </c>
      <c r="B44" s="9" t="s">
        <v>184</v>
      </c>
      <c r="C44" s="7"/>
      <c r="D44" s="7" t="s">
        <v>183</v>
      </c>
      <c r="E44" s="9" t="s">
        <v>185</v>
      </c>
      <c r="F44" s="8"/>
      <c r="G44" s="7">
        <v>1</v>
      </c>
    </row>
    <row r="45" spans="1:7" x14ac:dyDescent="0.4">
      <c r="A45">
        <v>5</v>
      </c>
      <c r="B45" s="7" t="s">
        <v>24</v>
      </c>
      <c r="C45" s="9" t="s">
        <v>69</v>
      </c>
      <c r="D45" s="7" t="s">
        <v>68</v>
      </c>
      <c r="E45" s="9" t="s">
        <v>65</v>
      </c>
      <c r="F45" s="8" t="s">
        <v>119</v>
      </c>
      <c r="G45" s="7">
        <v>3</v>
      </c>
    </row>
    <row r="46" spans="1:7" x14ac:dyDescent="0.4">
      <c r="A46">
        <v>6</v>
      </c>
      <c r="B46" s="7"/>
      <c r="C46" s="7"/>
      <c r="D46" s="7" t="s">
        <v>13</v>
      </c>
      <c r="E46" s="9" t="s">
        <v>90</v>
      </c>
      <c r="F46" s="8" t="s">
        <v>133</v>
      </c>
      <c r="G46" s="7">
        <v>12</v>
      </c>
    </row>
    <row r="47" spans="1:7" x14ac:dyDescent="0.4">
      <c r="A47">
        <v>7</v>
      </c>
      <c r="B47" s="7" t="s">
        <v>37</v>
      </c>
      <c r="C47" s="7" t="s">
        <v>139</v>
      </c>
      <c r="D47" s="7" t="s">
        <v>15</v>
      </c>
      <c r="E47" s="7" t="s">
        <v>93</v>
      </c>
      <c r="F47" s="8" t="s">
        <v>86</v>
      </c>
      <c r="G47" s="7">
        <v>1</v>
      </c>
    </row>
    <row r="48" spans="1:7" x14ac:dyDescent="0.4">
      <c r="A48">
        <v>8</v>
      </c>
      <c r="B48" s="7" t="s">
        <v>43</v>
      </c>
      <c r="C48" s="7" t="s">
        <v>141</v>
      </c>
      <c r="D48" s="7" t="s">
        <v>42</v>
      </c>
      <c r="E48" s="7" t="s">
        <v>94</v>
      </c>
      <c r="F48" s="8" t="s">
        <v>134</v>
      </c>
      <c r="G48" s="7">
        <v>2</v>
      </c>
    </row>
    <row r="49" spans="1:7" x14ac:dyDescent="0.4">
      <c r="A49">
        <v>9</v>
      </c>
      <c r="B49" s="9" t="s">
        <v>50</v>
      </c>
      <c r="C49" s="7" t="s">
        <v>148</v>
      </c>
      <c r="D49" s="7" t="s">
        <v>160</v>
      </c>
      <c r="E49" s="7" t="s">
        <v>106</v>
      </c>
      <c r="F49" s="8" t="s">
        <v>149</v>
      </c>
      <c r="G49" s="7">
        <v>10</v>
      </c>
    </row>
    <row r="50" spans="1:7" x14ac:dyDescent="0.4">
      <c r="A50">
        <v>10</v>
      </c>
      <c r="B50" s="7" t="s">
        <v>52</v>
      </c>
      <c r="C50" s="7"/>
      <c r="D50" s="7" t="s">
        <v>150</v>
      </c>
      <c r="E50" s="7" t="s">
        <v>107</v>
      </c>
      <c r="F50" s="8" t="s">
        <v>151</v>
      </c>
      <c r="G50" s="7">
        <v>3</v>
      </c>
    </row>
    <row r="51" spans="1:7" x14ac:dyDescent="0.4">
      <c r="A51">
        <v>11</v>
      </c>
      <c r="B51" s="7"/>
      <c r="C51" s="7"/>
      <c r="D51" s="7" t="s">
        <v>17</v>
      </c>
      <c r="E51" s="7" t="s">
        <v>107</v>
      </c>
      <c r="F51" s="8" t="s">
        <v>152</v>
      </c>
      <c r="G51" s="7">
        <v>3</v>
      </c>
    </row>
    <row r="52" spans="1:7" x14ac:dyDescent="0.4">
      <c r="B52" s="4"/>
      <c r="C52" s="4"/>
      <c r="D52" s="4"/>
      <c r="E52" s="4"/>
      <c r="F52" s="3" t="s">
        <v>66</v>
      </c>
      <c r="G52" s="2">
        <f>SUM(G41:G51)</f>
        <v>60</v>
      </c>
    </row>
  </sheetData>
  <autoFilter ref="B11:H26"/>
  <phoneticPr fontId="1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合計</vt:lpstr>
      <vt:lpstr>本館</vt:lpstr>
      <vt:lpstr>分館・外部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老谷 慎介</dc:creator>
  <cp:lastModifiedBy>渕 智哉</cp:lastModifiedBy>
  <cp:lastPrinted>2023-07-21T04:21:25Z</cp:lastPrinted>
  <dcterms:created xsi:type="dcterms:W3CDTF">2023-05-23T08:38:59Z</dcterms:created>
  <dcterms:modified xsi:type="dcterms:W3CDTF">2023-07-26T00:30:07Z</dcterms:modified>
</cp:coreProperties>
</file>