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００　調達係\02委託\08都市整備部\用地課\【R2一般競争】北納屋町中納屋町地籍調査業務委託（その１）\担当課より\"/>
    </mc:Choice>
  </mc:AlternateContent>
  <bookViews>
    <workbookView xWindow="1215" yWindow="570" windowWidth="25965" windowHeight="15015" tabRatio="955"/>
  </bookViews>
  <sheets>
    <sheet name="設計書（鏡）" sheetId="93" r:id="rId1"/>
    <sheet name="算定簿A" sheetId="95" r:id="rId2"/>
    <sheet name="E工程" sheetId="94" r:id="rId3"/>
  </sheets>
  <externalReferences>
    <externalReference r:id="rId4"/>
  </externalReferences>
  <definedNames>
    <definedName name="A">[1]CYDP0030Gap!$V$36</definedName>
  </definedNames>
  <calcPr calcId="162913" concurrentManualCount="2"/>
</workbook>
</file>

<file path=xl/calcChain.xml><?xml version="1.0" encoding="utf-8"?>
<calcChain xmlns="http://schemas.openxmlformats.org/spreadsheetml/2006/main">
  <c r="T18" i="95" l="1"/>
  <c r="T86" i="95" s="1"/>
  <c r="N18" i="95"/>
  <c r="N20" i="95"/>
  <c r="T20" i="95"/>
  <c r="N21" i="95"/>
  <c r="N22" i="95"/>
  <c r="T22" i="95"/>
  <c r="S24" i="95"/>
  <c r="S26" i="95"/>
  <c r="S28" i="95"/>
  <c r="S30" i="95"/>
  <c r="N31" i="95"/>
  <c r="N32" i="95"/>
  <c r="T32" i="95"/>
  <c r="N34" i="95"/>
  <c r="T34" i="95"/>
  <c r="N36" i="95"/>
  <c r="T36" i="95"/>
  <c r="N38" i="95"/>
  <c r="T38" i="95"/>
  <c r="N40" i="95"/>
  <c r="T40" i="95"/>
  <c r="N42" i="95"/>
  <c r="T42" i="95"/>
  <c r="S44" i="95"/>
  <c r="N46" i="95"/>
  <c r="T46" i="95"/>
  <c r="N48" i="95"/>
  <c r="T48" i="95"/>
  <c r="N50" i="95"/>
  <c r="T50" i="95"/>
  <c r="N52" i="95"/>
  <c r="N62" i="95"/>
  <c r="N63" i="95" s="1"/>
  <c r="P86" i="95"/>
  <c r="S86" i="95"/>
  <c r="N64" i="95" l="1"/>
  <c r="N86" i="95" s="1"/>
  <c r="J12" i="94"/>
  <c r="J13" i="94"/>
  <c r="J14" i="94"/>
  <c r="J15" i="94"/>
  <c r="J16" i="94"/>
  <c r="J17" i="94"/>
  <c r="J24" i="94"/>
  <c r="I25" i="94"/>
  <c r="J25" i="94" s="1"/>
  <c r="J26" i="94" s="1"/>
  <c r="J49" i="94"/>
  <c r="I50" i="94"/>
  <c r="J50" i="94" s="1"/>
  <c r="J51" i="94" s="1"/>
  <c r="I29" i="94" l="1"/>
  <c r="J29" i="94" s="1"/>
  <c r="J30" i="94" s="1"/>
  <c r="J37" i="94" s="1"/>
  <c r="I33" i="94"/>
  <c r="J33" i="94" s="1"/>
  <c r="J34" i="94" s="1"/>
</calcChain>
</file>

<file path=xl/sharedStrings.xml><?xml version="1.0" encoding="utf-8"?>
<sst xmlns="http://schemas.openxmlformats.org/spreadsheetml/2006/main" count="331" uniqueCount="232">
  <si>
    <t>号</t>
    <rPh sb="0" eb="1">
      <t>ゴウ</t>
    </rPh>
    <phoneticPr fontId="37"/>
  </si>
  <si>
    <t>第</t>
    <rPh sb="0" eb="1">
      <t>ダイ</t>
    </rPh>
    <phoneticPr fontId="37"/>
  </si>
  <si>
    <t>年度</t>
    <rPh sb="0" eb="2">
      <t>ネンド</t>
    </rPh>
    <phoneticPr fontId="37"/>
  </si>
  <si>
    <t>起　　　工　　　理　　　由</t>
    <rPh sb="0" eb="1">
      <t>オキ</t>
    </rPh>
    <rPh sb="4" eb="5">
      <t>コウ</t>
    </rPh>
    <rPh sb="8" eb="9">
      <t>コトワリ</t>
    </rPh>
    <rPh sb="12" eb="13">
      <t>ヨシ</t>
    </rPh>
    <phoneticPr fontId="37"/>
  </si>
  <si>
    <t>工　　　事　　　の　　　概　　　要</t>
    <rPh sb="0" eb="1">
      <t>コウ</t>
    </rPh>
    <rPh sb="4" eb="5">
      <t>コト</t>
    </rPh>
    <rPh sb="12" eb="13">
      <t>オオムネ</t>
    </rPh>
    <rPh sb="16" eb="17">
      <t>ヨウ</t>
    </rPh>
    <phoneticPr fontId="37"/>
  </si>
  <si>
    <t>検算</t>
    <rPh sb="0" eb="2">
      <t>ケンザン</t>
    </rPh>
    <phoneticPr fontId="37"/>
  </si>
  <si>
    <t>設計</t>
    <rPh sb="0" eb="2">
      <t>セッケイ</t>
    </rPh>
    <phoneticPr fontId="37"/>
  </si>
  <si>
    <t>工　　期</t>
    <rPh sb="0" eb="1">
      <t>コウ</t>
    </rPh>
    <rPh sb="3" eb="4">
      <t>キ</t>
    </rPh>
    <phoneticPr fontId="37"/>
  </si>
  <si>
    <t xml:space="preserve">年　　月　　日 </t>
    <rPh sb="0" eb="1">
      <t>ネン</t>
    </rPh>
    <rPh sb="3" eb="4">
      <t>ガツ</t>
    </rPh>
    <rPh sb="6" eb="7">
      <t>ニチ</t>
    </rPh>
    <phoneticPr fontId="37"/>
  </si>
  <si>
    <t>設　計</t>
    <rPh sb="0" eb="1">
      <t>セツ</t>
    </rPh>
    <rPh sb="2" eb="3">
      <t>ケイ</t>
    </rPh>
    <phoneticPr fontId="37"/>
  </si>
  <si>
    <t>工 事 費</t>
    <rPh sb="0" eb="1">
      <t>コウ</t>
    </rPh>
    <rPh sb="2" eb="3">
      <t>コト</t>
    </rPh>
    <rPh sb="4" eb="5">
      <t>ヒ</t>
    </rPh>
    <phoneticPr fontId="37"/>
  </si>
  <si>
    <t>工 事 名</t>
    <rPh sb="0" eb="1">
      <t>コウ</t>
    </rPh>
    <rPh sb="2" eb="3">
      <t>コト</t>
    </rPh>
    <rPh sb="4" eb="5">
      <t>メイ</t>
    </rPh>
    <phoneticPr fontId="37"/>
  </si>
  <si>
    <t>係長</t>
    <rPh sb="0" eb="2">
      <t>カカリチョウ</t>
    </rPh>
    <phoneticPr fontId="37"/>
  </si>
  <si>
    <t>課長補佐</t>
    <rPh sb="0" eb="2">
      <t>カチョウ</t>
    </rPh>
    <rPh sb="2" eb="4">
      <t>ホサ</t>
    </rPh>
    <phoneticPr fontId="37"/>
  </si>
  <si>
    <t>課長</t>
    <rPh sb="0" eb="2">
      <t>カチョウ</t>
    </rPh>
    <phoneticPr fontId="37"/>
  </si>
  <si>
    <t>審　査</t>
    <rPh sb="0" eb="1">
      <t>シン</t>
    </rPh>
    <rPh sb="2" eb="3">
      <t>サ</t>
    </rPh>
    <phoneticPr fontId="37"/>
  </si>
  <si>
    <t>施工地名</t>
    <rPh sb="0" eb="2">
      <t>セコウ</t>
    </rPh>
    <rPh sb="2" eb="4">
      <t>チメイ</t>
    </rPh>
    <phoneticPr fontId="37"/>
  </si>
  <si>
    <t>施 設 名</t>
    <rPh sb="0" eb="1">
      <t>シ</t>
    </rPh>
    <rPh sb="2" eb="3">
      <t>セツ</t>
    </rPh>
    <rPh sb="4" eb="5">
      <t>メイ</t>
    </rPh>
    <phoneticPr fontId="37"/>
  </si>
  <si>
    <t>検</t>
    <rPh sb="0" eb="1">
      <t>ケン</t>
    </rPh>
    <phoneticPr fontId="37"/>
  </si>
  <si>
    <t/>
  </si>
  <si>
    <t>令和</t>
  </si>
  <si>
    <t>02</t>
  </si>
  <si>
    <t>工　　事　　設　　計　　書</t>
  </si>
  <si>
    <t>四　 日　 市　 市</t>
  </si>
  <si>
    <t>四日市市　北納屋町中納屋町　地内</t>
    <rPh sb="0" eb="4">
      <t>ヨッカイチシ</t>
    </rPh>
    <rPh sb="5" eb="9">
      <t>キタナヤチョウ</t>
    </rPh>
    <rPh sb="9" eb="13">
      <t>ナカナヤチョウ</t>
    </rPh>
    <rPh sb="14" eb="15">
      <t>チ</t>
    </rPh>
    <rPh sb="15" eb="16">
      <t>ナイ</t>
    </rPh>
    <phoneticPr fontId="9"/>
  </si>
  <si>
    <t>地籍の明確化により災害復旧の迅速化を図れる</t>
    <rPh sb="0" eb="2">
      <t>チセキ</t>
    </rPh>
    <rPh sb="3" eb="6">
      <t>メイカクカ</t>
    </rPh>
    <rPh sb="9" eb="11">
      <t>サイガイ</t>
    </rPh>
    <rPh sb="11" eb="13">
      <t>フッキュウ</t>
    </rPh>
    <rPh sb="14" eb="17">
      <t>ジンソクカ</t>
    </rPh>
    <rPh sb="18" eb="19">
      <t>ハカ</t>
    </rPh>
    <phoneticPr fontId="9"/>
  </si>
  <si>
    <t>ようにするため。</t>
    <phoneticPr fontId="9"/>
  </si>
  <si>
    <t>地籍調査（ＥⅠ工程）   　 ０．１０k㎡</t>
    <rPh sb="0" eb="2">
      <t>チセキ</t>
    </rPh>
    <rPh sb="2" eb="4">
      <t>チョウサ</t>
    </rPh>
    <rPh sb="7" eb="9">
      <t>コウテイ</t>
    </rPh>
    <phoneticPr fontId="9"/>
  </si>
  <si>
    <t>地上法</t>
    <rPh sb="0" eb="2">
      <t>チジョウ</t>
    </rPh>
    <rPh sb="2" eb="3">
      <t>ホウ</t>
    </rPh>
    <phoneticPr fontId="9"/>
  </si>
  <si>
    <t>２項委託</t>
    <rPh sb="1" eb="2">
      <t>コウ</t>
    </rPh>
    <rPh sb="2" eb="4">
      <t>イタク</t>
    </rPh>
    <phoneticPr fontId="9"/>
  </si>
  <si>
    <t>契約日から令和３年２月２６日まで</t>
    <rPh sb="0" eb="3">
      <t>ケイヤクビ</t>
    </rPh>
    <rPh sb="5" eb="7">
      <t>レイワ</t>
    </rPh>
    <rPh sb="8" eb="9">
      <t>ネン</t>
    </rPh>
    <rPh sb="10" eb="11">
      <t>ガツ</t>
    </rPh>
    <rPh sb="13" eb="14">
      <t>ニチ</t>
    </rPh>
    <phoneticPr fontId="9"/>
  </si>
  <si>
    <t>北納屋町中納屋町地籍調査業務委託（その１）</t>
    <rPh sb="0" eb="4">
      <t>キタナヤチョウ</t>
    </rPh>
    <rPh sb="4" eb="8">
      <t>ナカナヤチョウ</t>
    </rPh>
    <rPh sb="8" eb="10">
      <t>チセキ</t>
    </rPh>
    <rPh sb="10" eb="12">
      <t>チョウサ</t>
    </rPh>
    <rPh sb="12" eb="14">
      <t>ギョウム</t>
    </rPh>
    <rPh sb="14" eb="16">
      <t>イタク</t>
    </rPh>
    <phoneticPr fontId="9"/>
  </si>
  <si>
    <t>材料費 合計</t>
    <rPh sb="4" eb="6">
      <t>ゴウケイ</t>
    </rPh>
    <phoneticPr fontId="37"/>
  </si>
  <si>
    <t>％</t>
    <phoneticPr fontId="40"/>
  </si>
  <si>
    <t>所用材料費の（計）</t>
    <rPh sb="0" eb="2">
      <t>ショヨウ</t>
    </rPh>
    <rPh sb="2" eb="5">
      <t>ザイリョウヒ</t>
    </rPh>
    <rPh sb="7" eb="8">
      <t>ケイ</t>
    </rPh>
    <phoneticPr fontId="40"/>
  </si>
  <si>
    <t>雑品費</t>
    <rPh sb="0" eb="2">
      <t>ザッピン</t>
    </rPh>
    <rPh sb="2" eb="3">
      <t>ヒ</t>
    </rPh>
    <phoneticPr fontId="40"/>
  </si>
  <si>
    <t>（計）</t>
    <rPh sb="1" eb="2">
      <t>ケイ</t>
    </rPh>
    <phoneticPr fontId="40"/>
  </si>
  <si>
    <t>所要材料費</t>
    <rPh sb="0" eb="2">
      <t>ショヨウ</t>
    </rPh>
    <rPh sb="2" eb="5">
      <t>ザイリョウヒ</t>
    </rPh>
    <phoneticPr fontId="40"/>
  </si>
  <si>
    <t>備考</t>
    <rPh sb="0" eb="2">
      <t>ビコウ</t>
    </rPh>
    <phoneticPr fontId="40"/>
  </si>
  <si>
    <t>金額</t>
    <rPh sb="0" eb="2">
      <t>キンガク</t>
    </rPh>
    <phoneticPr fontId="40"/>
  </si>
  <si>
    <t>単価</t>
    <rPh sb="0" eb="2">
      <t>タンカ</t>
    </rPh>
    <phoneticPr fontId="40"/>
  </si>
  <si>
    <t>単位</t>
    <rPh sb="0" eb="2">
      <t>タンイ</t>
    </rPh>
    <phoneticPr fontId="40"/>
  </si>
  <si>
    <t>数量</t>
    <rPh sb="0" eb="2">
      <t>スウリョウ</t>
    </rPh>
    <phoneticPr fontId="40"/>
  </si>
  <si>
    <t>規格</t>
    <rPh sb="0" eb="2">
      <t>キカク</t>
    </rPh>
    <phoneticPr fontId="40"/>
  </si>
  <si>
    <t>品名</t>
    <rPh sb="0" eb="2">
      <t>ヒンメイ</t>
    </rPh>
    <phoneticPr fontId="40"/>
  </si>
  <si>
    <t>需用費（材料費）</t>
    <rPh sb="0" eb="3">
      <t>ジュヨウヒ</t>
    </rPh>
    <rPh sb="4" eb="7">
      <t>ザイリョウヒ</t>
    </rPh>
    <phoneticPr fontId="40"/>
  </si>
  <si>
    <t>筆界点等材料費</t>
    <rPh sb="0" eb="2">
      <t>フデカイ</t>
    </rPh>
    <rPh sb="2" eb="3">
      <t>テン</t>
    </rPh>
    <rPh sb="3" eb="4">
      <t>ナド</t>
    </rPh>
    <rPh sb="4" eb="7">
      <t>ザイリョウヒ</t>
    </rPh>
    <phoneticPr fontId="37"/>
  </si>
  <si>
    <t>算定簿AのE工程の材料費は、下記の内容で、基準額とは別に出力されます。</t>
    <rPh sb="0" eb="2">
      <t>サンテイ</t>
    </rPh>
    <rPh sb="2" eb="3">
      <t>ボ</t>
    </rPh>
    <rPh sb="6" eb="8">
      <t>コウテイ</t>
    </rPh>
    <rPh sb="9" eb="12">
      <t>ザイリョウヒ</t>
    </rPh>
    <rPh sb="14" eb="16">
      <t>カキ</t>
    </rPh>
    <rPh sb="17" eb="19">
      <t>ナイヨウ</t>
    </rPh>
    <rPh sb="21" eb="23">
      <t>キジュン</t>
    </rPh>
    <rPh sb="23" eb="24">
      <t>ガク</t>
    </rPh>
    <rPh sb="26" eb="27">
      <t>ベツ</t>
    </rPh>
    <rPh sb="28" eb="30">
      <t>シュツリョク</t>
    </rPh>
    <phoneticPr fontId="37"/>
  </si>
  <si>
    <t>※上記２、需用費（材料費）は、需用費（消耗品費等）及び安全費を算出するための費用で、工程別基準額には含めません。</t>
    <rPh sb="1" eb="3">
      <t>ジョウキ</t>
    </rPh>
    <rPh sb="5" eb="8">
      <t>ジュヨウヒ</t>
    </rPh>
    <rPh sb="9" eb="12">
      <t>ザイリョウヒ</t>
    </rPh>
    <rPh sb="31" eb="33">
      <t>サンシュツ</t>
    </rPh>
    <rPh sb="38" eb="40">
      <t>ヒヨウ</t>
    </rPh>
    <rPh sb="42" eb="44">
      <t>コウテイ</t>
    </rPh>
    <rPh sb="44" eb="45">
      <t>ベツ</t>
    </rPh>
    <rPh sb="45" eb="47">
      <t>キジュン</t>
    </rPh>
    <rPh sb="47" eb="48">
      <t>ガク</t>
    </rPh>
    <rPh sb="50" eb="51">
      <t>フク</t>
    </rPh>
    <phoneticPr fontId="37"/>
  </si>
  <si>
    <t>（合計）（①+⑤+⑥）</t>
    <rPh sb="1" eb="3">
      <t>ゴウケイ</t>
    </rPh>
    <phoneticPr fontId="40"/>
  </si>
  <si>
    <t>工程別基準額</t>
    <rPh sb="0" eb="2">
      <t>コウテイ</t>
    </rPh>
    <rPh sb="2" eb="3">
      <t>ベツ</t>
    </rPh>
    <rPh sb="3" eb="5">
      <t>キジュン</t>
    </rPh>
    <rPh sb="5" eb="6">
      <t>ガク</t>
    </rPh>
    <phoneticPr fontId="40"/>
  </si>
  <si>
    <t>５．工程別基準額</t>
    <rPh sb="2" eb="4">
      <t>コウテイ</t>
    </rPh>
    <rPh sb="4" eb="5">
      <t>ベツ</t>
    </rPh>
    <rPh sb="5" eb="7">
      <t>キジュン</t>
    </rPh>
    <rPh sb="7" eb="8">
      <t>ガク</t>
    </rPh>
    <phoneticPr fontId="40"/>
  </si>
  <si>
    <t>⑥</t>
    <phoneticPr fontId="40"/>
  </si>
  <si>
    <t>（小　　計）</t>
    <rPh sb="1" eb="2">
      <t>ショウ</t>
    </rPh>
    <rPh sb="4" eb="5">
      <t>ケイ</t>
    </rPh>
    <phoneticPr fontId="40"/>
  </si>
  <si>
    <t>％</t>
    <phoneticPr fontId="40"/>
  </si>
  <si>
    <t>直接作業費（①＋④）×安全費率</t>
    <rPh sb="0" eb="2">
      <t>チョクセツ</t>
    </rPh>
    <rPh sb="2" eb="4">
      <t>サギョウ</t>
    </rPh>
    <rPh sb="4" eb="5">
      <t>ヒ</t>
    </rPh>
    <rPh sb="11" eb="13">
      <t>アンゼン</t>
    </rPh>
    <rPh sb="13" eb="14">
      <t>ヒ</t>
    </rPh>
    <rPh sb="14" eb="15">
      <t>リツ</t>
    </rPh>
    <phoneticPr fontId="40"/>
  </si>
  <si>
    <t>安全費</t>
    <rPh sb="0" eb="2">
      <t>アンゼン</t>
    </rPh>
    <rPh sb="2" eb="3">
      <t>ヒ</t>
    </rPh>
    <phoneticPr fontId="40"/>
  </si>
  <si>
    <t>４．安全費</t>
    <rPh sb="2" eb="4">
      <t>アンゼン</t>
    </rPh>
    <rPh sb="4" eb="5">
      <t>ヒ</t>
    </rPh>
    <phoneticPr fontId="40"/>
  </si>
  <si>
    <t>⑤</t>
    <phoneticPr fontId="40"/>
  </si>
  <si>
    <t>％</t>
    <phoneticPr fontId="40"/>
  </si>
  <si>
    <t>直接作業費（①＋④）</t>
    <rPh sb="0" eb="2">
      <t>チョクセツ</t>
    </rPh>
    <rPh sb="2" eb="4">
      <t>サギョウ</t>
    </rPh>
    <rPh sb="4" eb="5">
      <t>ヒ</t>
    </rPh>
    <phoneticPr fontId="40"/>
  </si>
  <si>
    <t>消耗品費等</t>
    <rPh sb="0" eb="2">
      <t>ショウモウ</t>
    </rPh>
    <rPh sb="2" eb="3">
      <t>ヒン</t>
    </rPh>
    <rPh sb="3" eb="4">
      <t>ヒ</t>
    </rPh>
    <rPh sb="4" eb="5">
      <t>トウ</t>
    </rPh>
    <phoneticPr fontId="40"/>
  </si>
  <si>
    <t>３．需用費（消耗品費等）</t>
    <rPh sb="2" eb="5">
      <t>ジュヨウヒ</t>
    </rPh>
    <rPh sb="6" eb="8">
      <t>ショウモウ</t>
    </rPh>
    <rPh sb="8" eb="9">
      <t>ヒン</t>
    </rPh>
    <rPh sb="9" eb="10">
      <t>ヒ</t>
    </rPh>
    <rPh sb="10" eb="11">
      <t>トウ</t>
    </rPh>
    <phoneticPr fontId="40"/>
  </si>
  <si>
    <t>④＝②+③</t>
    <phoneticPr fontId="40"/>
  </si>
  <si>
    <t>（小　 計）</t>
    <rPh sb="1" eb="2">
      <t>ショウ</t>
    </rPh>
    <rPh sb="4" eb="5">
      <t>ケイ</t>
    </rPh>
    <phoneticPr fontId="40"/>
  </si>
  <si>
    <t>③</t>
    <phoneticPr fontId="40"/>
  </si>
  <si>
    <t>％</t>
    <phoneticPr fontId="40"/>
  </si>
  <si>
    <t>②</t>
    <phoneticPr fontId="40"/>
  </si>
  <si>
    <t>２．需用費（材料費）</t>
    <rPh sb="2" eb="5">
      <t>ジュヨウヒ</t>
    </rPh>
    <rPh sb="6" eb="9">
      <t>ザイリョウヒ</t>
    </rPh>
    <phoneticPr fontId="40"/>
  </si>
  <si>
    <t>①</t>
    <phoneticPr fontId="40"/>
  </si>
  <si>
    <t>人</t>
  </si>
  <si>
    <t>測量助手</t>
  </si>
  <si>
    <t>測量技師補</t>
  </si>
  <si>
    <t>測量技師</t>
  </si>
  <si>
    <t>測量主任技師</t>
  </si>
  <si>
    <t>外業</t>
    <rPh sb="0" eb="2">
      <t>ガイギョウ</t>
    </rPh>
    <phoneticPr fontId="40"/>
  </si>
  <si>
    <t>内業</t>
    <rPh sb="0" eb="2">
      <t>ナイギョウ</t>
    </rPh>
    <phoneticPr fontId="40"/>
  </si>
  <si>
    <t>１．直接人件費</t>
    <rPh sb="2" eb="4">
      <t>チョクセツ</t>
    </rPh>
    <rPh sb="4" eb="7">
      <t>ジンケンヒ</t>
    </rPh>
    <phoneticPr fontId="40"/>
  </si>
  <si>
    <t>1,000筆（調査前）</t>
  </si>
  <si>
    <t>標準作業量</t>
    <rPh sb="0" eb="2">
      <t>ヒョウジュン</t>
    </rPh>
    <rPh sb="2" eb="4">
      <t>サギョウ</t>
    </rPh>
    <rPh sb="4" eb="5">
      <t>リョウ</t>
    </rPh>
    <phoneticPr fontId="40"/>
  </si>
  <si>
    <t>１／２５０～１／５０００</t>
  </si>
  <si>
    <t>縮尺</t>
    <rPh sb="0" eb="2">
      <t>シュクシャク</t>
    </rPh>
    <phoneticPr fontId="40"/>
  </si>
  <si>
    <t>北納屋町中納屋町</t>
  </si>
  <si>
    <t>地区名</t>
    <rPh sb="0" eb="2">
      <t>チク</t>
    </rPh>
    <rPh sb="2" eb="3">
      <t>メイ</t>
    </rPh>
    <phoneticPr fontId="40"/>
  </si>
  <si>
    <t>20202420201</t>
  </si>
  <si>
    <t>地区コード</t>
    <rPh sb="0" eb="2">
      <t>チク</t>
    </rPh>
    <phoneticPr fontId="40"/>
  </si>
  <si>
    <t xml:space="preserve">調査地域（都市部）_x000D_
無し：地元説明会_x000D_
無し：関連資料整理_x000D_
無し：住所不明所有者等の調査結果の整理_x000D_
</t>
  </si>
  <si>
    <t>Ｅ１工程　工程基準額（円／㎢）</t>
    <phoneticPr fontId="40"/>
  </si>
  <si>
    <t>地籍調査事業一般（２項委託）</t>
  </si>
  <si>
    <t>K㎡</t>
    <phoneticPr fontId="46"/>
  </si>
  <si>
    <t xml:space="preserve"> 換算面積 </t>
    <phoneticPr fontId="52"/>
  </si>
  <si>
    <t xml:space="preserve"> </t>
  </si>
  <si>
    <t>円</t>
  </si>
  <si>
    <t>（  計   画   区   合   計  ）　</t>
    <phoneticPr fontId="52"/>
  </si>
  <si>
    <t>安全費</t>
    <rPh sb="0" eb="2">
      <t>アンゼン</t>
    </rPh>
    <rPh sb="2" eb="3">
      <t>ヒ</t>
    </rPh>
    <phoneticPr fontId="52"/>
  </si>
  <si>
    <t>旅費</t>
    <rPh sb="0" eb="2">
      <t>リョヒ</t>
    </rPh>
    <phoneticPr fontId="52"/>
  </si>
  <si>
    <t>E工程:0、H工程:0</t>
  </si>
  <si>
    <t>需用費
（消耗品費等）</t>
    <rPh sb="5" eb="8">
      <t>ショウモウヒン</t>
    </rPh>
    <rPh sb="8" eb="9">
      <t>ヒ</t>
    </rPh>
    <rPh sb="9" eb="10">
      <t>ナド</t>
    </rPh>
    <phoneticPr fontId="52"/>
  </si>
  <si>
    <t>需用費
（材料費）</t>
    <rPh sb="5" eb="8">
      <t>ザイリョウヒ</t>
    </rPh>
    <rPh sb="7" eb="8">
      <t>ヒ</t>
    </rPh>
    <phoneticPr fontId="52"/>
  </si>
  <si>
    <t>備品費</t>
    <rPh sb="0" eb="3">
      <t>ビヒンヒ</t>
    </rPh>
    <phoneticPr fontId="52"/>
  </si>
  <si>
    <t>精度管理費</t>
    <phoneticPr fontId="52"/>
  </si>
  <si>
    <t>使用料及び賃借料</t>
    <rPh sb="0" eb="3">
      <t>シヨウリョウ</t>
    </rPh>
    <rPh sb="3" eb="4">
      <t>オヨ</t>
    </rPh>
    <rPh sb="5" eb="8">
      <t>チンシャクリョウ</t>
    </rPh>
    <phoneticPr fontId="52"/>
  </si>
  <si>
    <t>報償費</t>
    <rPh sb="0" eb="2">
      <t>ホウショウ</t>
    </rPh>
    <rPh sb="2" eb="3">
      <t>ヒ</t>
    </rPh>
    <phoneticPr fontId="52"/>
  </si>
  <si>
    <t>賃金等</t>
    <rPh sb="0" eb="2">
      <t>チンギン</t>
    </rPh>
    <rPh sb="2" eb="3">
      <t>ナド</t>
    </rPh>
    <phoneticPr fontId="52"/>
  </si>
  <si>
    <t>直営工程</t>
    <phoneticPr fontId="46"/>
  </si>
  <si>
    <t>成果検定費
消費税相当額</t>
    <rPh sb="0" eb="2">
      <t>セイカ</t>
    </rPh>
    <rPh sb="2" eb="4">
      <t>ケンテイ</t>
    </rPh>
    <rPh sb="4" eb="5">
      <t>ヒ</t>
    </rPh>
    <rPh sb="6" eb="9">
      <t>ショウヒゼイ</t>
    </rPh>
    <rPh sb="9" eb="11">
      <t>ソウトウ</t>
    </rPh>
    <rPh sb="11" eb="12">
      <t>ガク</t>
    </rPh>
    <phoneticPr fontId="52"/>
  </si>
  <si>
    <t>直接経費＋諸経費</t>
    <phoneticPr fontId="46"/>
  </si>
  <si>
    <r>
      <rPr>
        <sz val="12"/>
        <color theme="1"/>
        <rFont val="ＭＳ 明朝"/>
        <family val="1"/>
        <charset val="128"/>
      </rPr>
      <t xml:space="preserve">※直接経費+諸経費
</t>
    </r>
    <r>
      <rPr>
        <sz val="16"/>
        <color theme="1"/>
        <rFont val="ＭＳ 明朝"/>
        <family val="1"/>
        <charset val="128"/>
      </rPr>
      <t>消費税相当額</t>
    </r>
    <rPh sb="10" eb="13">
      <t>ショウヒゼイ</t>
    </rPh>
    <rPh sb="13" eb="15">
      <t>ソウトウ</t>
    </rPh>
    <rPh sb="15" eb="16">
      <t>ガク</t>
    </rPh>
    <phoneticPr fontId="52"/>
  </si>
  <si>
    <r>
      <t xml:space="preserve">諸経費
</t>
    </r>
    <r>
      <rPr>
        <sz val="12"/>
        <color theme="1"/>
        <rFont val="ＭＳ Ｐゴシック"/>
        <family val="1"/>
        <charset val="128"/>
        <scheme val="minor"/>
      </rPr>
      <t>上段：　率
下段：金額</t>
    </r>
    <rPh sb="0" eb="3">
      <t>ショケイヒ</t>
    </rPh>
    <rPh sb="4" eb="6">
      <t>ジョウダン</t>
    </rPh>
    <rPh sb="8" eb="9">
      <t>リツ</t>
    </rPh>
    <rPh sb="10" eb="12">
      <t>ゲダン</t>
    </rPh>
    <rPh sb="13" eb="15">
      <t>キンガク</t>
    </rPh>
    <phoneticPr fontId="52"/>
  </si>
  <si>
    <t>その他作業工程</t>
    <rPh sb="2" eb="3">
      <t>タ</t>
    </rPh>
    <rPh sb="3" eb="5">
      <t>サギョウ</t>
    </rPh>
    <rPh sb="5" eb="7">
      <t>コウテイ</t>
    </rPh>
    <phoneticPr fontId="52"/>
  </si>
  <si>
    <t>技師3回、技師補3回</t>
  </si>
  <si>
    <t>打合せ費</t>
    <rPh sb="0" eb="2">
      <t>ウチアワ</t>
    </rPh>
    <rPh sb="3" eb="4">
      <t>ヒ</t>
    </rPh>
    <phoneticPr fontId="52"/>
  </si>
  <si>
    <t>使用料及び賃借料</t>
    <phoneticPr fontId="52"/>
  </si>
  <si>
    <t>ライトバン1500cc</t>
    <phoneticPr fontId="46"/>
  </si>
  <si>
    <t>旅費</t>
    <phoneticPr fontId="46"/>
  </si>
  <si>
    <t>委託工程</t>
    <rPh sb="0" eb="2">
      <t>イタク</t>
    </rPh>
    <rPh sb="2" eb="4">
      <t>コウテイ</t>
    </rPh>
    <phoneticPr fontId="52"/>
  </si>
  <si>
    <t>（枚）</t>
    <rPh sb="1" eb="2">
      <t>マイ</t>
    </rPh>
    <phoneticPr fontId="52"/>
  </si>
  <si>
    <t>複図費</t>
    <phoneticPr fontId="52"/>
  </si>
  <si>
    <t>Ｈ２</t>
    <phoneticPr fontId="52"/>
  </si>
  <si>
    <t>Ｈ３</t>
    <phoneticPr fontId="52"/>
  </si>
  <si>
    <t>Ｈ１</t>
    <phoneticPr fontId="52"/>
  </si>
  <si>
    <t>Ｈ</t>
    <phoneticPr fontId="46"/>
  </si>
  <si>
    <t>材料費</t>
    <rPh sb="0" eb="3">
      <t>ザイリョウヒ</t>
    </rPh>
    <phoneticPr fontId="52"/>
  </si>
  <si>
    <t>Ｅ２</t>
    <phoneticPr fontId="52"/>
  </si>
  <si>
    <t>Ｅ１</t>
    <phoneticPr fontId="52"/>
  </si>
  <si>
    <t>Ｅ</t>
    <phoneticPr fontId="52"/>
  </si>
  <si>
    <t>Ｅ</t>
    <phoneticPr fontId="52"/>
  </si>
  <si>
    <t>Ｇ</t>
    <phoneticPr fontId="52"/>
  </si>
  <si>
    <t>ＦⅡ-2</t>
    <phoneticPr fontId="52"/>
  </si>
  <si>
    <t>ＦⅡ-1</t>
    <phoneticPr fontId="52"/>
  </si>
  <si>
    <t>FⅠ・ＦⅡ-1④</t>
    <phoneticPr fontId="52"/>
  </si>
  <si>
    <t>FⅠ・ＦⅡ-1③</t>
    <phoneticPr fontId="52"/>
  </si>
  <si>
    <t>FⅠ・ＦⅡ-1②</t>
    <phoneticPr fontId="52"/>
  </si>
  <si>
    <t>FⅠ・ＦⅡ-1①</t>
    <phoneticPr fontId="52"/>
  </si>
  <si>
    <t>ＦⅠ</t>
    <phoneticPr fontId="52"/>
  </si>
  <si>
    <t>Ｄ</t>
    <phoneticPr fontId="52"/>
  </si>
  <si>
    <t>Ｃ</t>
    <phoneticPr fontId="52"/>
  </si>
  <si>
    <t>(特記係数事の内容)</t>
    <phoneticPr fontId="52"/>
  </si>
  <si>
    <t>小数5位</t>
    <rPh sb="0" eb="2">
      <t>ショウスウ</t>
    </rPh>
    <rPh sb="3" eb="4">
      <t>イ</t>
    </rPh>
    <phoneticPr fontId="46"/>
  </si>
  <si>
    <t>小数2位</t>
    <phoneticPr fontId="52"/>
  </si>
  <si>
    <t>(K㎡)</t>
    <phoneticPr fontId="52"/>
  </si>
  <si>
    <t>Y</t>
    <phoneticPr fontId="52"/>
  </si>
  <si>
    <t>ε</t>
    <phoneticPr fontId="52"/>
  </si>
  <si>
    <t>状  δ</t>
  </si>
  <si>
    <t>狭  γ</t>
  </si>
  <si>
    <t>β</t>
    <phoneticPr fontId="52"/>
  </si>
  <si>
    <t>α</t>
    <phoneticPr fontId="52"/>
  </si>
  <si>
    <t>未計上</t>
    <rPh sb="0" eb="3">
      <t>ミケイジョウ</t>
    </rPh>
    <phoneticPr fontId="46"/>
  </si>
  <si>
    <t>四捨五入</t>
    <phoneticPr fontId="52"/>
  </si>
  <si>
    <t>直営工程</t>
    <rPh sb="0" eb="2">
      <t>チョクエイ</t>
    </rPh>
    <rPh sb="2" eb="4">
      <t>コウテイ</t>
    </rPh>
    <phoneticPr fontId="52"/>
  </si>
  <si>
    <t>委託工程</t>
    <phoneticPr fontId="52"/>
  </si>
  <si>
    <t>面    積</t>
    <phoneticPr fontId="52"/>
  </si>
  <si>
    <t>特    記    事    項</t>
    <phoneticPr fontId="52"/>
  </si>
  <si>
    <t>換算面積</t>
    <rPh sb="0" eb="2">
      <t>カンサン</t>
    </rPh>
    <rPh sb="2" eb="4">
      <t>メンセキ</t>
    </rPh>
    <phoneticPr fontId="46"/>
  </si>
  <si>
    <t>換算面積</t>
    <phoneticPr fontId="52"/>
  </si>
  <si>
    <t>換算
面積率</t>
    <rPh sb="3" eb="5">
      <t>メンセキ</t>
    </rPh>
    <rPh sb="5" eb="6">
      <t>リツ</t>
    </rPh>
    <phoneticPr fontId="52"/>
  </si>
  <si>
    <t>直接経費（切捨・円単位）</t>
    <rPh sb="2" eb="4">
      <t>ケイヒ</t>
    </rPh>
    <phoneticPr fontId="52"/>
  </si>
  <si>
    <t>基準金額(円）
(1K㎡当り)</t>
    <rPh sb="5" eb="6">
      <t>エン</t>
    </rPh>
    <phoneticPr fontId="52"/>
  </si>
  <si>
    <t>変化率</t>
    <rPh sb="0" eb="2">
      <t>ヘンカ</t>
    </rPh>
    <rPh sb="2" eb="3">
      <t>リツ</t>
    </rPh>
    <phoneticPr fontId="52"/>
  </si>
  <si>
    <t>工程実施</t>
    <phoneticPr fontId="52"/>
  </si>
  <si>
    <t xml:space="preserve"> 連 乗 計</t>
    <phoneticPr fontId="52"/>
  </si>
  <si>
    <t>谷地田</t>
  </si>
  <si>
    <t>精  度</t>
  </si>
  <si>
    <t>筆の形</t>
  </si>
  <si>
    <t>筆の広</t>
  </si>
  <si>
    <t>視  通</t>
  </si>
  <si>
    <t>傾斜度</t>
    <phoneticPr fontId="46"/>
  </si>
  <si>
    <t xml:space="preserve"> 工程略称</t>
    <phoneticPr fontId="52"/>
  </si>
  <si>
    <t>○</t>
  </si>
  <si>
    <t>1.1 km</t>
  </si>
  <si>
    <t>大  Ⅱ</t>
    <rPh sb="0" eb="1">
      <t>ダイ</t>
    </rPh>
    <phoneticPr fontId="52"/>
  </si>
  <si>
    <t>大  Ⅰ</t>
    <rPh sb="0" eb="1">
      <t>ダイ</t>
    </rPh>
    <phoneticPr fontId="52"/>
  </si>
  <si>
    <t>市  Ⅱ</t>
  </si>
  <si>
    <t>市  Ⅰ</t>
  </si>
  <si>
    <t>山　Ⅰ</t>
  </si>
  <si>
    <t>山  Ⅱ</t>
  </si>
  <si>
    <t>農  Ⅱ</t>
  </si>
  <si>
    <t>農  Ⅰ</t>
  </si>
  <si>
    <t>視通条件</t>
  </si>
  <si>
    <t>2020年度</t>
  </si>
  <si>
    <t>㎡</t>
    <phoneticPr fontId="52"/>
  </si>
  <si>
    <t xml:space="preserve">    筆</t>
  </si>
  <si>
    <t>調査後(F,G)</t>
    <phoneticPr fontId="52"/>
  </si>
  <si>
    <t>年　　　度</t>
  </si>
  <si>
    <t xml:space="preserve">計画区から距離  </t>
  </si>
  <si>
    <t>急  峻</t>
  </si>
  <si>
    <t>急  ２</t>
  </si>
  <si>
    <t>急  １</t>
  </si>
  <si>
    <t>中  傾</t>
  </si>
  <si>
    <t>緩  傾</t>
  </si>
  <si>
    <t>平  坦</t>
  </si>
  <si>
    <t>傾斜条件</t>
  </si>
  <si>
    <t>計画区着手</t>
  </si>
  <si>
    <t xml:space="preserve">  倍</t>
  </si>
  <si>
    <t>不整形</t>
    <rPh sb="0" eb="1">
      <t>フ</t>
    </rPh>
    <rPh sb="2" eb="3">
      <t>ケイ</t>
    </rPh>
    <phoneticPr fontId="52"/>
  </si>
  <si>
    <t>整形</t>
    <phoneticPr fontId="52"/>
  </si>
  <si>
    <t>乙　３</t>
  </si>
  <si>
    <t>乙　２</t>
  </si>
  <si>
    <t>乙　１</t>
  </si>
  <si>
    <t>甲　３</t>
  </si>
  <si>
    <t>甲　２</t>
  </si>
  <si>
    <t>甲　１</t>
  </si>
  <si>
    <t>精    度</t>
  </si>
  <si>
    <t>㎡</t>
    <phoneticPr fontId="52"/>
  </si>
  <si>
    <t>調査前(E,H)</t>
    <phoneticPr fontId="52"/>
  </si>
  <si>
    <t xml:space="preserve"> K㎡</t>
    <phoneticPr fontId="52"/>
  </si>
  <si>
    <t>面   積</t>
    <phoneticPr fontId="52"/>
  </si>
  <si>
    <t>総筆数</t>
  </si>
  <si>
    <r>
      <t>(周長)</t>
    </r>
    <r>
      <rPr>
        <vertAlign val="superscript"/>
        <sz val="18"/>
        <rFont val="ＭＳ 明朝"/>
        <family val="1"/>
        <charset val="128"/>
      </rPr>
      <t>2</t>
    </r>
    <r>
      <rPr>
        <sz val="18"/>
        <color theme="1"/>
        <rFont val="ＭＳ 明朝"/>
        <family val="1"/>
        <charset val="128"/>
      </rPr>
      <t>／面積</t>
    </r>
    <r>
      <rPr>
        <sz val="18"/>
        <color indexed="64"/>
        <rFont val="ＭＳ 明朝"/>
        <family val="1"/>
        <charset val="128"/>
      </rPr>
      <t>：周長 ＝ 　</t>
    </r>
    <rPh sb="9" eb="11">
      <t>シュウチョウ</t>
    </rPh>
    <phoneticPr fontId="52"/>
  </si>
  <si>
    <t>筆の形状</t>
    <phoneticPr fontId="52"/>
  </si>
  <si>
    <t>☆</t>
  </si>
  <si>
    <t>1/5,000</t>
  </si>
  <si>
    <t>1/2,500</t>
  </si>
  <si>
    <t>1/1,000</t>
    <phoneticPr fontId="52"/>
  </si>
  <si>
    <t>1/500</t>
  </si>
  <si>
    <t xml:space="preserve"> 1/250</t>
  </si>
  <si>
    <t>縮    尺</t>
  </si>
  <si>
    <t>一筆平均</t>
    <phoneticPr fontId="52"/>
  </si>
  <si>
    <t>計画区</t>
  </si>
  <si>
    <t xml:space="preserve"> 区分</t>
  </si>
  <si>
    <t xml:space="preserve"> 計画区面積</t>
    <phoneticPr fontId="46"/>
  </si>
  <si>
    <t>計  画  区  名</t>
  </si>
  <si>
    <t>計画区コード</t>
  </si>
  <si>
    <t>四日市市</t>
  </si>
  <si>
    <t>三重県</t>
  </si>
  <si>
    <t>市区町村名</t>
    <rPh sb="1" eb="2">
      <t>ク</t>
    </rPh>
    <phoneticPr fontId="52"/>
  </si>
  <si>
    <t>都道府県名</t>
    <rPh sb="0" eb="4">
      <t>トドウフケン</t>
    </rPh>
    <rPh sb="4" eb="5">
      <t>ナ</t>
    </rPh>
    <phoneticPr fontId="52"/>
  </si>
  <si>
    <t>事業の種類</t>
    <rPh sb="0" eb="2">
      <t>ジギョウ</t>
    </rPh>
    <rPh sb="3" eb="5">
      <t>シュルイ</t>
    </rPh>
    <phoneticPr fontId="52"/>
  </si>
  <si>
    <t>消費税</t>
    <rPh sb="0" eb="3">
      <t>ショウヒゼイ</t>
    </rPh>
    <phoneticPr fontId="46"/>
  </si>
  <si>
    <t>２０２０年度</t>
    <phoneticPr fontId="46"/>
  </si>
  <si>
    <t>地籍調査事業費算定簿（Ａ－１）「地 上 法」</t>
    <phoneticPr fontId="52"/>
  </si>
  <si>
    <t>様式-001</t>
    <rPh sb="0" eb="2">
      <t>ヨウシキ</t>
    </rPh>
    <phoneticPr fontId="4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</si>
</sst>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,##0;\-#,##0;&quot;-&quot;"/>
    <numFmt numFmtId="177" formatCode="#,##0_ "/>
    <numFmt numFmtId="178" formatCode="#,##0_);[Red]\(#,##0\)"/>
    <numFmt numFmtId="179" formatCode="0.0_);[Red]\(0.0\)"/>
    <numFmt numFmtId="180" formatCode="0.0%"/>
    <numFmt numFmtId="181" formatCode="0_);[Red]\(0\)"/>
    <numFmt numFmtId="182" formatCode="&quot;成果検定費 計（ &quot;\ #,###&quot; )&quot;"/>
    <numFmt numFmtId="183" formatCode="#,##0;\-#,##0;&quot;－&quot;;"/>
    <numFmt numFmtId="184" formatCode="#,##0.00000;\-#,##0.00000;\ ;"/>
    <numFmt numFmtId="185" formatCode="#,##0;\-#,##0;\ ;"/>
    <numFmt numFmtId="186" formatCode="#,##0.00;\-#,##0.00;\ ;"/>
    <numFmt numFmtId="187" formatCode="&quot;※&quot;#,##0;\-#,##0;\ ;"/>
    <numFmt numFmtId="188" formatCode="0_ "/>
    <numFmt numFmtId="189" formatCode="&quot;平成 &quot;##&quot; 年度&quot;"/>
    <numFmt numFmtId="190" formatCode="0.00_);[Red]\(0.00\)"/>
  </numFmts>
  <fonts count="6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6"/>
      <name val="ＭＳ 明朝"/>
      <family val="1"/>
      <charset val="128"/>
    </font>
    <font>
      <sz val="18"/>
      <color indexed="64"/>
      <name val="ＭＳ 明朝"/>
      <family val="1"/>
      <charset val="128"/>
    </font>
    <font>
      <sz val="6"/>
      <name val="ＭＳ ゴシック"/>
      <family val="2"/>
      <charset val="128"/>
    </font>
    <font>
      <sz val="14"/>
      <color indexed="64"/>
      <name val="ＭＳ 明朝"/>
      <family val="1"/>
      <charset val="128"/>
    </font>
    <font>
      <sz val="20"/>
      <color indexed="64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sz val="10"/>
      <color indexed="64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indexed="64"/>
      <name val="ＭＳ 明朝"/>
      <family val="1"/>
      <charset val="128"/>
    </font>
    <font>
      <sz val="18"/>
      <name val="ＭＳ Ｐゴシック"/>
      <family val="2"/>
      <scheme val="minor"/>
    </font>
    <font>
      <sz val="16"/>
      <name val="ＭＳ Ｐゴシック"/>
      <family val="2"/>
      <scheme val="minor"/>
    </font>
    <font>
      <sz val="20"/>
      <color rgb="FFFF0000"/>
      <name val="ＭＳ 明朝"/>
      <family val="1"/>
      <charset val="128"/>
    </font>
    <font>
      <sz val="1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1"/>
      <charset val="128"/>
      <scheme val="minor"/>
    </font>
    <font>
      <sz val="16"/>
      <color theme="1"/>
      <name val="ＭＳ Ｐゴシック"/>
      <family val="2"/>
      <scheme val="minor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vertAlign val="superscript"/>
      <sz val="18"/>
      <name val="ＭＳ 明朝"/>
      <family val="1"/>
      <charset val="128"/>
    </font>
    <font>
      <sz val="33"/>
      <name val="ＭＳ 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86">
    <xf numFmtId="0" fontId="0" fillId="0" borderId="0"/>
    <xf numFmtId="0" fontId="10" fillId="0" borderId="1" applyNumberFormat="0" applyFont="0" applyAlignment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176" fontId="13" fillId="0" borderId="0" applyFill="0" applyBorder="0" applyAlignment="0"/>
    <xf numFmtId="0" fontId="14" fillId="0" borderId="2" applyNumberFormat="0" applyAlignment="0" applyProtection="0">
      <alignment horizontal="left" vertical="center"/>
    </xf>
    <xf numFmtId="0" fontId="14" fillId="0" borderId="3">
      <alignment horizontal="left" vertical="center"/>
    </xf>
    <xf numFmtId="0" fontId="15" fillId="0" borderId="0"/>
    <xf numFmtId="0" fontId="16" fillId="0" borderId="0"/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5" applyNumberFormat="0" applyFon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3" borderId="12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2" fillId="0" borderId="0"/>
    <xf numFmtId="0" fontId="33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0" borderId="0"/>
    <xf numFmtId="38" fontId="8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8" fillId="22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2" fillId="0" borderId="0"/>
    <xf numFmtId="38" fontId="32" fillId="0" borderId="0" applyFont="0" applyFill="0" applyBorder="0" applyAlignment="0" applyProtection="0"/>
    <xf numFmtId="0" fontId="32" fillId="0" borderId="0"/>
  </cellStyleXfs>
  <cellXfs count="678">
    <xf numFmtId="0" fontId="0" fillId="0" borderId="0" xfId="0"/>
    <xf numFmtId="0" fontId="35" fillId="0" borderId="0" xfId="60" applyFont="1" applyAlignment="1">
      <alignment vertical="center"/>
    </xf>
    <xf numFmtId="0" fontId="35" fillId="24" borderId="0" xfId="60" applyFont="1" applyFill="1" applyBorder="1" applyAlignment="1">
      <alignment vertical="center"/>
    </xf>
    <xf numFmtId="0" fontId="35" fillId="0" borderId="0" xfId="60" applyFont="1" applyBorder="1" applyAlignment="1">
      <alignment vertical="center"/>
    </xf>
    <xf numFmtId="0" fontId="35" fillId="0" borderId="22" xfId="60" applyFont="1" applyBorder="1" applyAlignment="1">
      <alignment vertical="center"/>
    </xf>
    <xf numFmtId="0" fontId="35" fillId="24" borderId="14" xfId="60" applyFont="1" applyFill="1" applyBorder="1" applyAlignment="1">
      <alignment vertical="center"/>
    </xf>
    <xf numFmtId="0" fontId="35" fillId="0" borderId="19" xfId="60" applyFont="1" applyBorder="1" applyAlignment="1">
      <alignment vertical="center"/>
    </xf>
    <xf numFmtId="0" fontId="35" fillId="0" borderId="21" xfId="60" applyFont="1" applyBorder="1" applyAlignment="1">
      <alignment horizontal="left" vertical="center"/>
    </xf>
    <xf numFmtId="0" fontId="35" fillId="0" borderId="3" xfId="60" applyFont="1" applyBorder="1" applyAlignment="1">
      <alignment horizontal="left" vertical="center"/>
    </xf>
    <xf numFmtId="0" fontId="35" fillId="0" borderId="22" xfId="60" applyFont="1" applyBorder="1" applyAlignment="1">
      <alignment horizontal="left" vertical="center"/>
    </xf>
    <xf numFmtId="0" fontId="35" fillId="0" borderId="13" xfId="60" applyFont="1" applyBorder="1" applyAlignment="1">
      <alignment horizontal="center" vertical="center"/>
    </xf>
    <xf numFmtId="0" fontId="35" fillId="0" borderId="14" xfId="60" applyFont="1" applyBorder="1" applyAlignment="1">
      <alignment horizontal="center" vertical="center"/>
    </xf>
    <xf numFmtId="0" fontId="35" fillId="0" borderId="15" xfId="60" applyFont="1" applyBorder="1" applyAlignment="1">
      <alignment horizontal="center" vertical="center"/>
    </xf>
    <xf numFmtId="0" fontId="35" fillId="0" borderId="18" xfId="60" applyFont="1" applyBorder="1" applyAlignment="1">
      <alignment horizontal="center" vertical="center"/>
    </xf>
    <xf numFmtId="0" fontId="35" fillId="0" borderId="19" xfId="60" applyFont="1" applyBorder="1" applyAlignment="1">
      <alignment horizontal="center" vertical="center"/>
    </xf>
    <xf numFmtId="0" fontId="35" fillId="0" borderId="20" xfId="60" applyFont="1" applyBorder="1" applyAlignment="1">
      <alignment horizontal="center" vertical="center"/>
    </xf>
    <xf numFmtId="0" fontId="35" fillId="0" borderId="16" xfId="60" applyFont="1" applyBorder="1" applyAlignment="1">
      <alignment horizontal="center" vertical="center"/>
    </xf>
    <xf numFmtId="0" fontId="35" fillId="0" borderId="0" xfId="60" applyFont="1" applyBorder="1" applyAlignment="1">
      <alignment horizontal="center" vertical="center"/>
    </xf>
    <xf numFmtId="0" fontId="35" fillId="0" borderId="17" xfId="60" applyFont="1" applyBorder="1" applyAlignment="1">
      <alignment horizontal="center" vertical="center"/>
    </xf>
    <xf numFmtId="0" fontId="35" fillId="0" borderId="3" xfId="60" applyFont="1" applyBorder="1" applyAlignment="1">
      <alignment horizontal="center" vertical="center"/>
    </xf>
    <xf numFmtId="0" fontId="35" fillId="0" borderId="21" xfId="60" applyFont="1" applyBorder="1" applyAlignment="1">
      <alignment horizontal="left" vertical="center"/>
    </xf>
    <xf numFmtId="0" fontId="35" fillId="0" borderId="3" xfId="60" applyFont="1" applyBorder="1" applyAlignment="1">
      <alignment horizontal="left" vertical="center"/>
    </xf>
    <xf numFmtId="0" fontId="38" fillId="0" borderId="21" xfId="60" applyFont="1" applyBorder="1" applyAlignment="1">
      <alignment horizontal="center" vertical="center"/>
    </xf>
    <xf numFmtId="0" fontId="38" fillId="0" borderId="3" xfId="60" applyFont="1" applyBorder="1" applyAlignment="1">
      <alignment horizontal="center" vertical="center"/>
    </xf>
    <xf numFmtId="0" fontId="38" fillId="0" borderId="22" xfId="60" applyFont="1" applyBorder="1" applyAlignment="1">
      <alignment horizontal="center" vertical="center"/>
    </xf>
    <xf numFmtId="0" fontId="35" fillId="0" borderId="22" xfId="60" applyFont="1" applyBorder="1" applyAlignment="1">
      <alignment horizontal="left" vertical="center"/>
    </xf>
    <xf numFmtId="0" fontId="35" fillId="0" borderId="13" xfId="60" applyFont="1" applyBorder="1" applyAlignment="1">
      <alignment horizontal="center" vertical="center"/>
    </xf>
    <xf numFmtId="0" fontId="35" fillId="0" borderId="14" xfId="60" applyFont="1" applyBorder="1" applyAlignment="1">
      <alignment horizontal="center" vertical="center"/>
    </xf>
    <xf numFmtId="0" fontId="35" fillId="0" borderId="15" xfId="60" applyFont="1" applyBorder="1" applyAlignment="1">
      <alignment horizontal="center" vertical="center"/>
    </xf>
    <xf numFmtId="0" fontId="35" fillId="0" borderId="18" xfId="60" applyFont="1" applyBorder="1" applyAlignment="1">
      <alignment horizontal="center" vertical="center"/>
    </xf>
    <xf numFmtId="0" fontId="35" fillId="0" borderId="19" xfId="60" applyFont="1" applyBorder="1" applyAlignment="1">
      <alignment horizontal="center" vertical="center"/>
    </xf>
    <xf numFmtId="0" fontId="35" fillId="0" borderId="20" xfId="60" applyFont="1" applyBorder="1" applyAlignment="1">
      <alignment horizontal="center" vertical="center"/>
    </xf>
    <xf numFmtId="0" fontId="35" fillId="0" borderId="13" xfId="60" applyFont="1" applyBorder="1" applyAlignment="1">
      <alignment horizontal="left" vertical="center"/>
    </xf>
    <xf numFmtId="0" fontId="35" fillId="0" borderId="14" xfId="60" applyFont="1" applyBorder="1" applyAlignment="1">
      <alignment horizontal="left" vertical="center"/>
    </xf>
    <xf numFmtId="0" fontId="35" fillId="0" borderId="15" xfId="60" applyFont="1" applyBorder="1" applyAlignment="1">
      <alignment horizontal="left" vertical="center"/>
    </xf>
    <xf numFmtId="0" fontId="35" fillId="0" borderId="18" xfId="60" applyFont="1" applyBorder="1" applyAlignment="1">
      <alignment horizontal="left" vertical="center"/>
    </xf>
    <xf numFmtId="0" fontId="35" fillId="0" borderId="19" xfId="60" applyFont="1" applyBorder="1" applyAlignment="1">
      <alignment horizontal="left" vertical="center"/>
    </xf>
    <xf numFmtId="0" fontId="35" fillId="0" borderId="20" xfId="60" applyFont="1" applyBorder="1" applyAlignment="1">
      <alignment horizontal="left" vertical="center"/>
    </xf>
    <xf numFmtId="0" fontId="35" fillId="0" borderId="16" xfId="60" applyFont="1" applyBorder="1" applyAlignment="1">
      <alignment horizontal="center" vertical="center"/>
    </xf>
    <xf numFmtId="0" fontId="35" fillId="0" borderId="0" xfId="60" applyFont="1" applyBorder="1" applyAlignment="1">
      <alignment horizontal="center" vertical="center"/>
    </xf>
    <xf numFmtId="0" fontId="35" fillId="0" borderId="17" xfId="60" applyFont="1" applyBorder="1" applyAlignment="1">
      <alignment horizontal="center" vertical="center"/>
    </xf>
    <xf numFmtId="0" fontId="35" fillId="24" borderId="14" xfId="60" applyFont="1" applyFill="1" applyBorder="1" applyAlignment="1">
      <alignment horizontal="right" vertical="center"/>
    </xf>
    <xf numFmtId="177" fontId="35" fillId="0" borderId="19" xfId="60" applyNumberFormat="1" applyFont="1" applyBorder="1" applyAlignment="1">
      <alignment horizontal="right" vertical="center"/>
    </xf>
    <xf numFmtId="0" fontId="35" fillId="0" borderId="21" xfId="60" applyFont="1" applyBorder="1" applyAlignment="1">
      <alignment horizontal="center" vertical="center"/>
    </xf>
    <xf numFmtId="0" fontId="35" fillId="0" borderId="3" xfId="60" applyFont="1" applyBorder="1" applyAlignment="1">
      <alignment horizontal="center" vertical="center"/>
    </xf>
    <xf numFmtId="0" fontId="35" fillId="0" borderId="3" xfId="60" applyFont="1" applyBorder="1" applyAlignment="1">
      <alignment horizontal="right" vertical="center"/>
    </xf>
    <xf numFmtId="0" fontId="35" fillId="0" borderId="22" xfId="60" applyFont="1" applyBorder="1" applyAlignment="1">
      <alignment horizontal="right" vertical="center"/>
    </xf>
    <xf numFmtId="0" fontId="35" fillId="0" borderId="16" xfId="60" applyFont="1" applyBorder="1" applyAlignment="1">
      <alignment horizontal="left" vertical="center"/>
    </xf>
    <xf numFmtId="0" fontId="35" fillId="0" borderId="0" xfId="60" applyFont="1" applyBorder="1" applyAlignment="1">
      <alignment horizontal="left" vertical="center"/>
    </xf>
    <xf numFmtId="0" fontId="35" fillId="0" borderId="17" xfId="60" applyFont="1" applyBorder="1" applyAlignment="1">
      <alignment horizontal="left" vertical="center"/>
    </xf>
    <xf numFmtId="0" fontId="35" fillId="0" borderId="22" xfId="60" applyFont="1" applyBorder="1" applyAlignment="1">
      <alignment horizontal="center" vertical="center"/>
    </xf>
    <xf numFmtId="0" fontId="39" fillId="0" borderId="0" xfId="80" applyFont="1" applyAlignment="1">
      <alignment vertical="center"/>
    </xf>
    <xf numFmtId="0" fontId="39" fillId="0" borderId="0" xfId="80" applyFont="1" applyAlignment="1">
      <alignment horizontal="center" vertical="center"/>
    </xf>
    <xf numFmtId="0" fontId="8" fillId="0" borderId="23" xfId="81" applyFont="1" applyBorder="1" applyAlignment="1">
      <alignment vertical="center" shrinkToFit="1"/>
    </xf>
    <xf numFmtId="178" fontId="8" fillId="25" borderId="23" xfId="81" applyNumberFormat="1" applyFont="1" applyFill="1" applyBorder="1" applyAlignment="1">
      <alignment vertical="center" shrinkToFit="1"/>
    </xf>
    <xf numFmtId="0" fontId="8" fillId="25" borderId="22" xfId="81" applyFont="1" applyFill="1" applyBorder="1" applyAlignment="1">
      <alignment horizontal="center" vertical="center"/>
    </xf>
    <xf numFmtId="0" fontId="8" fillId="25" borderId="3" xfId="81" applyFont="1" applyFill="1" applyBorder="1" applyAlignment="1">
      <alignment horizontal="center" vertical="center"/>
    </xf>
    <xf numFmtId="0" fontId="8" fillId="25" borderId="21" xfId="81" applyFont="1" applyFill="1" applyBorder="1" applyAlignment="1">
      <alignment horizontal="center" vertical="center"/>
    </xf>
    <xf numFmtId="0" fontId="8" fillId="0" borderId="23" xfId="81" applyFont="1" applyBorder="1" applyAlignment="1">
      <alignment horizontal="center" vertical="center"/>
    </xf>
    <xf numFmtId="179" fontId="8" fillId="0" borderId="23" xfId="80" applyNumberFormat="1" applyFont="1" applyBorder="1" applyAlignment="1">
      <alignment vertical="center" shrinkToFit="1"/>
    </xf>
    <xf numFmtId="0" fontId="8" fillId="0" borderId="22" xfId="81" applyFont="1" applyBorder="1" applyAlignment="1">
      <alignment vertical="center"/>
    </xf>
    <xf numFmtId="0" fontId="8" fillId="0" borderId="3" xfId="81" applyFont="1" applyBorder="1" applyAlignment="1">
      <alignment vertical="center"/>
    </xf>
    <xf numFmtId="180" fontId="8" fillId="0" borderId="3" xfId="82" applyNumberFormat="1" applyFont="1" applyBorder="1" applyAlignment="1">
      <alignment vertical="center"/>
    </xf>
    <xf numFmtId="180" fontId="8" fillId="0" borderId="21" xfId="82" applyNumberFormat="1" applyFont="1" applyBorder="1" applyAlignment="1">
      <alignment vertical="center"/>
    </xf>
    <xf numFmtId="0" fontId="8" fillId="0" borderId="23" xfId="81" applyFont="1" applyBorder="1" applyAlignment="1">
      <alignment vertical="center"/>
    </xf>
    <xf numFmtId="178" fontId="8" fillId="0" borderId="23" xfId="81" applyNumberFormat="1" applyFont="1" applyBorder="1" applyAlignment="1">
      <alignment vertical="center" shrinkToFit="1"/>
    </xf>
    <xf numFmtId="0" fontId="8" fillId="0" borderId="23" xfId="81" applyFont="1" applyBorder="1" applyAlignment="1">
      <alignment horizontal="center" vertical="center" shrinkToFit="1"/>
    </xf>
    <xf numFmtId="179" fontId="8" fillId="0" borderId="23" xfId="81" applyNumberFormat="1" applyFont="1" applyBorder="1" applyAlignment="1">
      <alignment vertical="center" shrinkToFit="1"/>
    </xf>
    <xf numFmtId="0" fontId="8" fillId="0" borderId="22" xfId="81" applyFont="1" applyBorder="1" applyAlignment="1">
      <alignment horizontal="left" vertical="center" shrinkToFit="1"/>
    </xf>
    <xf numFmtId="0" fontId="8" fillId="0" borderId="3" xfId="81" applyFont="1" applyBorder="1" applyAlignment="1">
      <alignment horizontal="left" vertical="center" shrinkToFit="1"/>
    </xf>
    <xf numFmtId="0" fontId="8" fillId="0" borderId="21" xfId="81" applyFont="1" applyBorder="1" applyAlignment="1">
      <alignment horizontal="left" vertical="center" shrinkToFit="1"/>
    </xf>
    <xf numFmtId="0" fontId="41" fillId="0" borderId="23" xfId="81" applyFont="1" applyBorder="1" applyAlignment="1">
      <alignment vertical="center"/>
    </xf>
    <xf numFmtId="0" fontId="39" fillId="24" borderId="23" xfId="81" applyFont="1" applyFill="1" applyBorder="1" applyAlignment="1">
      <alignment horizontal="center" vertical="center"/>
    </xf>
    <xf numFmtId="0" fontId="39" fillId="24" borderId="22" xfId="81" applyFont="1" applyFill="1" applyBorder="1" applyAlignment="1">
      <alignment horizontal="center" vertical="center"/>
    </xf>
    <xf numFmtId="0" fontId="39" fillId="24" borderId="3" xfId="81" applyFont="1" applyFill="1" applyBorder="1" applyAlignment="1">
      <alignment horizontal="center" vertical="center"/>
    </xf>
    <xf numFmtId="0" fontId="39" fillId="24" borderId="21" xfId="81" applyFont="1" applyFill="1" applyBorder="1" applyAlignment="1">
      <alignment horizontal="center" vertical="center"/>
    </xf>
    <xf numFmtId="0" fontId="39" fillId="24" borderId="21" xfId="81" applyFont="1" applyFill="1" applyBorder="1" applyAlignment="1">
      <alignment horizontal="center" vertical="center"/>
    </xf>
    <xf numFmtId="0" fontId="8" fillId="24" borderId="23" xfId="81" applyFont="1" applyFill="1" applyBorder="1" applyAlignment="1">
      <alignment vertical="center"/>
    </xf>
    <xf numFmtId="0" fontId="42" fillId="0" borderId="0" xfId="81" applyFont="1" applyAlignment="1">
      <alignment vertical="top"/>
    </xf>
    <xf numFmtId="0" fontId="39" fillId="0" borderId="0" xfId="81" applyFont="1" applyAlignment="1">
      <alignment vertical="center"/>
    </xf>
    <xf numFmtId="0" fontId="8" fillId="0" borderId="23" xfId="80" applyFont="1" applyBorder="1" applyAlignment="1">
      <alignment vertical="center" shrinkToFit="1"/>
    </xf>
    <xf numFmtId="178" fontId="8" fillId="25" borderId="23" xfId="80" applyNumberFormat="1" applyFont="1" applyFill="1" applyBorder="1" applyAlignment="1">
      <alignment vertical="center" shrinkToFit="1"/>
    </xf>
    <xf numFmtId="178" fontId="8" fillId="0" borderId="22" xfId="80" applyNumberFormat="1" applyFont="1" applyBorder="1" applyAlignment="1">
      <alignment vertical="center"/>
    </xf>
    <xf numFmtId="0" fontId="8" fillId="0" borderId="3" xfId="80" applyFont="1" applyBorder="1" applyAlignment="1">
      <alignment horizontal="center" vertical="center"/>
    </xf>
    <xf numFmtId="181" fontId="8" fillId="0" borderId="3" xfId="80" applyNumberFormat="1" applyFont="1" applyBorder="1" applyAlignment="1">
      <alignment vertical="center" shrinkToFit="1"/>
    </xf>
    <xf numFmtId="0" fontId="8" fillId="0" borderId="3" xfId="80" applyFont="1" applyBorder="1" applyAlignment="1">
      <alignment vertical="center"/>
    </xf>
    <xf numFmtId="0" fontId="8" fillId="0" borderId="21" xfId="80" applyFont="1" applyBorder="1" applyAlignment="1">
      <alignment vertical="center"/>
    </xf>
    <xf numFmtId="0" fontId="8" fillId="0" borderId="23" xfId="80" applyFont="1" applyBorder="1" applyAlignment="1">
      <alignment vertical="center"/>
    </xf>
    <xf numFmtId="0" fontId="39" fillId="24" borderId="23" xfId="80" applyFont="1" applyFill="1" applyBorder="1" applyAlignment="1">
      <alignment horizontal="center" vertical="center"/>
    </xf>
    <xf numFmtId="0" fontId="39" fillId="24" borderId="22" xfId="80" applyFont="1" applyFill="1" applyBorder="1" applyAlignment="1">
      <alignment horizontal="center" vertical="center"/>
    </xf>
    <xf numFmtId="0" fontId="39" fillId="24" borderId="3" xfId="80" applyFont="1" applyFill="1" applyBorder="1" applyAlignment="1">
      <alignment horizontal="center" vertical="center"/>
    </xf>
    <xf numFmtId="0" fontId="8" fillId="24" borderId="3" xfId="80" applyFont="1" applyFill="1" applyBorder="1" applyAlignment="1">
      <alignment vertical="center"/>
    </xf>
    <xf numFmtId="0" fontId="8" fillId="24" borderId="21" xfId="80" applyFont="1" applyFill="1" applyBorder="1" applyAlignment="1">
      <alignment vertical="center"/>
    </xf>
    <xf numFmtId="0" fontId="8" fillId="0" borderId="3" xfId="80" applyFont="1" applyBorder="1" applyAlignment="1">
      <alignment vertical="center" shrinkToFit="1"/>
    </xf>
    <xf numFmtId="0" fontId="8" fillId="0" borderId="3" xfId="80" applyFont="1" applyFill="1" applyBorder="1" applyAlignment="1">
      <alignment vertical="center"/>
    </xf>
    <xf numFmtId="0" fontId="8" fillId="25" borderId="22" xfId="80" applyFont="1" applyFill="1" applyBorder="1" applyAlignment="1">
      <alignment horizontal="center" vertical="center"/>
    </xf>
    <xf numFmtId="0" fontId="8" fillId="25" borderId="3" xfId="80" applyFont="1" applyFill="1" applyBorder="1" applyAlignment="1">
      <alignment horizontal="center" vertical="center"/>
    </xf>
    <xf numFmtId="0" fontId="8" fillId="25" borderId="21" xfId="80" applyFont="1" applyFill="1" applyBorder="1" applyAlignment="1">
      <alignment horizontal="center" vertical="center"/>
    </xf>
    <xf numFmtId="0" fontId="8" fillId="0" borderId="23" xfId="80" applyFont="1" applyBorder="1" applyAlignment="1">
      <alignment horizontal="center" vertical="center"/>
    </xf>
    <xf numFmtId="0" fontId="8" fillId="0" borderId="22" xfId="80" applyFont="1" applyBorder="1" applyAlignment="1">
      <alignment vertical="center"/>
    </xf>
    <xf numFmtId="180" fontId="8" fillId="0" borderId="3" xfId="80" applyNumberFormat="1" applyFont="1" applyBorder="1" applyAlignment="1">
      <alignment vertical="center"/>
    </xf>
    <xf numFmtId="0" fontId="8" fillId="0" borderId="21" xfId="80" applyFont="1" applyFill="1" applyBorder="1" applyAlignment="1">
      <alignment vertical="center"/>
    </xf>
    <xf numFmtId="0" fontId="8" fillId="24" borderId="22" xfId="80" applyFont="1" applyFill="1" applyBorder="1" applyAlignment="1">
      <alignment vertical="center"/>
    </xf>
    <xf numFmtId="178" fontId="8" fillId="25" borderId="22" xfId="80" applyNumberFormat="1" applyFont="1" applyFill="1" applyBorder="1" applyAlignment="1">
      <alignment horizontal="center" vertical="center"/>
    </xf>
    <xf numFmtId="178" fontId="8" fillId="25" borderId="3" xfId="80" applyNumberFormat="1" applyFont="1" applyFill="1" applyBorder="1" applyAlignment="1">
      <alignment horizontal="center" vertical="center"/>
    </xf>
    <xf numFmtId="178" fontId="8" fillId="25" borderId="21" xfId="80" applyNumberFormat="1" applyFont="1" applyFill="1" applyBorder="1" applyAlignment="1">
      <alignment horizontal="center" vertical="center"/>
    </xf>
    <xf numFmtId="178" fontId="8" fillId="0" borderId="23" xfId="80" applyNumberFormat="1" applyFont="1" applyBorder="1" applyAlignment="1">
      <alignment horizontal="center" vertical="center"/>
    </xf>
    <xf numFmtId="178" fontId="8" fillId="0" borderId="3" xfId="80" applyNumberFormat="1" applyFont="1" applyBorder="1" applyAlignment="1">
      <alignment vertical="center"/>
    </xf>
    <xf numFmtId="178" fontId="8" fillId="0" borderId="3" xfId="82" applyNumberFormat="1" applyFont="1" applyBorder="1" applyAlignment="1">
      <alignment vertical="center"/>
    </xf>
    <xf numFmtId="178" fontId="8" fillId="0" borderId="21" xfId="80" applyNumberFormat="1" applyFont="1" applyBorder="1" applyAlignment="1">
      <alignment vertical="center"/>
    </xf>
    <xf numFmtId="178" fontId="8" fillId="0" borderId="23" xfId="80" applyNumberFormat="1" applyFont="1" applyBorder="1" applyAlignment="1">
      <alignment vertical="center"/>
    </xf>
    <xf numFmtId="0" fontId="8" fillId="24" borderId="23" xfId="80" applyFont="1" applyFill="1" applyBorder="1" applyAlignment="1">
      <alignment vertical="center"/>
    </xf>
    <xf numFmtId="178" fontId="8" fillId="0" borderId="23" xfId="80" applyNumberFormat="1" applyFont="1" applyBorder="1" applyAlignment="1">
      <alignment vertical="center" shrinkToFit="1"/>
    </xf>
    <xf numFmtId="0" fontId="8" fillId="0" borderId="23" xfId="80" applyFont="1" applyBorder="1" applyAlignment="1">
      <alignment horizontal="center" vertical="center" shrinkToFit="1"/>
    </xf>
    <xf numFmtId="0" fontId="8" fillId="0" borderId="22" xfId="80" applyFont="1" applyBorder="1" applyAlignment="1">
      <alignment horizontal="left" vertical="center" shrinkToFit="1"/>
    </xf>
    <xf numFmtId="0" fontId="8" fillId="0" borderId="3" xfId="80" applyFont="1" applyBorder="1" applyAlignment="1">
      <alignment horizontal="left" vertical="center" shrinkToFit="1"/>
    </xf>
    <xf numFmtId="0" fontId="8" fillId="0" borderId="21" xfId="80" applyFont="1" applyBorder="1" applyAlignment="1">
      <alignment horizontal="left" vertical="center" shrinkToFit="1"/>
    </xf>
    <xf numFmtId="0" fontId="41" fillId="0" borderId="23" xfId="80" applyFont="1" applyBorder="1" applyAlignment="1">
      <alignment vertical="center"/>
    </xf>
    <xf numFmtId="0" fontId="39" fillId="24" borderId="22" xfId="80" applyFont="1" applyFill="1" applyBorder="1" applyAlignment="1">
      <alignment horizontal="center" vertical="center"/>
    </xf>
    <xf numFmtId="0" fontId="39" fillId="24" borderId="3" xfId="80" applyFont="1" applyFill="1" applyBorder="1" applyAlignment="1">
      <alignment horizontal="center" vertical="center"/>
    </xf>
    <xf numFmtId="0" fontId="39" fillId="24" borderId="21" xfId="80" applyFont="1" applyFill="1" applyBorder="1" applyAlignment="1">
      <alignment horizontal="center" vertical="center"/>
    </xf>
    <xf numFmtId="0" fontId="39" fillId="24" borderId="21" xfId="80" applyFont="1" applyFill="1" applyBorder="1" applyAlignment="1">
      <alignment horizontal="center" vertical="center"/>
    </xf>
    <xf numFmtId="0" fontId="39" fillId="0" borderId="3" xfId="80" applyFont="1" applyBorder="1" applyAlignment="1">
      <alignment vertical="center" shrinkToFit="1"/>
    </xf>
    <xf numFmtId="0" fontId="39" fillId="0" borderId="3" xfId="80" applyFont="1" applyBorder="1" applyAlignment="1">
      <alignment vertical="center"/>
    </xf>
    <xf numFmtId="0" fontId="39" fillId="0" borderId="3" xfId="80" applyFont="1" applyBorder="1" applyAlignment="1">
      <alignment horizontal="center" vertical="center"/>
    </xf>
    <xf numFmtId="0" fontId="39" fillId="0" borderId="23" xfId="80" applyFont="1" applyBorder="1" applyAlignment="1">
      <alignment vertical="center" shrinkToFit="1"/>
    </xf>
    <xf numFmtId="178" fontId="39" fillId="25" borderId="23" xfId="80" applyNumberFormat="1" applyFont="1" applyFill="1" applyBorder="1" applyAlignment="1">
      <alignment vertical="center"/>
    </xf>
    <xf numFmtId="0" fontId="39" fillId="25" borderId="22" xfId="80" applyFont="1" applyFill="1" applyBorder="1" applyAlignment="1">
      <alignment horizontal="center" vertical="center"/>
    </xf>
    <xf numFmtId="0" fontId="39" fillId="25" borderId="3" xfId="80" applyFont="1" applyFill="1" applyBorder="1" applyAlignment="1">
      <alignment horizontal="center" vertical="center"/>
    </xf>
    <xf numFmtId="0" fontId="39" fillId="25" borderId="21" xfId="80" applyFont="1" applyFill="1" applyBorder="1" applyAlignment="1">
      <alignment horizontal="center" vertical="center"/>
    </xf>
    <xf numFmtId="178" fontId="39" fillId="0" borderId="23" xfId="80" applyNumberFormat="1" applyFont="1" applyBorder="1" applyAlignment="1">
      <alignment vertical="center" shrinkToFit="1"/>
    </xf>
    <xf numFmtId="0" fontId="39" fillId="0" borderId="23" xfId="80" applyFont="1" applyBorder="1" applyAlignment="1">
      <alignment horizontal="center" vertical="center" shrinkToFit="1"/>
    </xf>
    <xf numFmtId="179" fontId="39" fillId="0" borderId="23" xfId="80" applyNumberFormat="1" applyFont="1" applyBorder="1" applyAlignment="1">
      <alignment vertical="center" shrinkToFit="1"/>
    </xf>
    <xf numFmtId="0" fontId="39" fillId="0" borderId="22" xfId="80" applyFont="1" applyBorder="1" applyAlignment="1">
      <alignment vertical="center"/>
    </xf>
    <xf numFmtId="0" fontId="39" fillId="0" borderId="21" xfId="80" applyFont="1" applyBorder="1" applyAlignment="1">
      <alignment vertical="center"/>
    </xf>
    <xf numFmtId="0" fontId="39" fillId="24" borderId="21" xfId="80" applyFont="1" applyFill="1" applyBorder="1" applyAlignment="1">
      <alignment vertical="center"/>
    </xf>
    <xf numFmtId="0" fontId="39" fillId="0" borderId="19" xfId="80" applyFont="1" applyBorder="1" applyAlignment="1">
      <alignment vertical="top"/>
    </xf>
    <xf numFmtId="0" fontId="8" fillId="0" borderId="0" xfId="80" applyFont="1" applyAlignment="1">
      <alignment vertical="center"/>
    </xf>
    <xf numFmtId="0" fontId="39" fillId="0" borderId="0" xfId="80" applyFont="1" applyAlignment="1">
      <alignment vertical="top"/>
    </xf>
    <xf numFmtId="0" fontId="39" fillId="0" borderId="0" xfId="80" applyFont="1" applyAlignment="1">
      <alignment vertical="top"/>
    </xf>
    <xf numFmtId="49" fontId="39" fillId="0" borderId="22" xfId="80" applyNumberFormat="1" applyFont="1" applyBorder="1" applyAlignment="1">
      <alignment horizontal="left" vertical="center" shrinkToFit="1"/>
    </xf>
    <xf numFmtId="0" fontId="8" fillId="24" borderId="24" xfId="80" applyFont="1" applyFill="1" applyBorder="1" applyAlignment="1">
      <alignment vertical="center" shrinkToFit="1"/>
    </xf>
    <xf numFmtId="0" fontId="8" fillId="24" borderId="24" xfId="80" applyFont="1" applyFill="1" applyBorder="1" applyAlignment="1">
      <alignment vertical="center"/>
    </xf>
    <xf numFmtId="0" fontId="39" fillId="24" borderId="24" xfId="80" applyFont="1" applyFill="1" applyBorder="1" applyAlignment="1">
      <alignment vertical="center"/>
    </xf>
    <xf numFmtId="0" fontId="39" fillId="0" borderId="0" xfId="80" applyFont="1" applyAlignment="1">
      <alignment vertical="top" wrapText="1"/>
    </xf>
    <xf numFmtId="0" fontId="43" fillId="0" borderId="0" xfId="80" applyFont="1" applyAlignment="1">
      <alignment vertical="center"/>
    </xf>
    <xf numFmtId="0" fontId="44" fillId="0" borderId="0" xfId="83" applyFont="1"/>
    <xf numFmtId="182" fontId="45" fillId="24" borderId="25" xfId="83" applyNumberFormat="1" applyFont="1" applyFill="1" applyBorder="1" applyAlignment="1">
      <alignment horizontal="left" vertical="center"/>
    </xf>
    <xf numFmtId="182" fontId="45" fillId="24" borderId="26" xfId="83" applyNumberFormat="1" applyFont="1" applyFill="1" applyBorder="1" applyAlignment="1">
      <alignment horizontal="left" vertical="center"/>
    </xf>
    <xf numFmtId="182" fontId="45" fillId="24" borderId="27" xfId="83" applyNumberFormat="1" applyFont="1" applyFill="1" applyBorder="1" applyAlignment="1">
      <alignment horizontal="left" vertical="center"/>
    </xf>
    <xf numFmtId="0" fontId="45" fillId="26" borderId="28" xfId="83" applyFont="1" applyFill="1" applyBorder="1" applyAlignment="1">
      <alignment vertical="center"/>
    </xf>
    <xf numFmtId="0" fontId="45" fillId="0" borderId="26" xfId="83" applyFont="1" applyBorder="1" applyAlignment="1">
      <alignment horizontal="right" vertical="center"/>
    </xf>
    <xf numFmtId="183" fontId="47" fillId="0" borderId="29" xfId="83" applyNumberFormat="1" applyFont="1" applyBorder="1" applyAlignment="1">
      <alignment vertical="center"/>
    </xf>
    <xf numFmtId="0" fontId="45" fillId="0" borderId="30" xfId="83" applyFont="1" applyBorder="1" applyAlignment="1">
      <alignment horizontal="right" vertical="center"/>
    </xf>
    <xf numFmtId="0" fontId="45" fillId="0" borderId="31" xfId="83" applyFont="1" applyBorder="1" applyAlignment="1">
      <alignment horizontal="right" vertical="center"/>
    </xf>
    <xf numFmtId="4" fontId="48" fillId="24" borderId="30" xfId="83" applyNumberFormat="1" applyFont="1" applyFill="1" applyBorder="1" applyAlignment="1">
      <alignment horizontal="center" vertical="center"/>
    </xf>
    <xf numFmtId="4" fontId="48" fillId="24" borderId="32" xfId="83" applyNumberFormat="1" applyFont="1" applyFill="1" applyBorder="1" applyAlignment="1">
      <alignment horizontal="center" vertical="center"/>
    </xf>
    <xf numFmtId="4" fontId="48" fillId="24" borderId="31" xfId="83" applyNumberFormat="1" applyFont="1" applyFill="1" applyBorder="1" applyAlignment="1">
      <alignment horizontal="center" vertical="center"/>
    </xf>
    <xf numFmtId="0" fontId="49" fillId="27" borderId="0" xfId="83" applyFont="1" applyFill="1"/>
    <xf numFmtId="4" fontId="45" fillId="24" borderId="33" xfId="83" applyNumberFormat="1" applyFont="1" applyFill="1" applyBorder="1" applyAlignment="1">
      <alignment vertical="center"/>
    </xf>
    <xf numFmtId="4" fontId="45" fillId="24" borderId="0" xfId="83" applyNumberFormat="1" applyFont="1" applyFill="1" applyBorder="1" applyAlignment="1">
      <alignment vertical="center"/>
    </xf>
    <xf numFmtId="4" fontId="45" fillId="24" borderId="34" xfId="83" applyNumberFormat="1" applyFont="1" applyFill="1" applyBorder="1" applyAlignment="1">
      <alignment vertical="center"/>
    </xf>
    <xf numFmtId="184" fontId="50" fillId="26" borderId="35" xfId="83" applyNumberFormat="1" applyFont="1" applyFill="1" applyBorder="1" applyAlignment="1">
      <alignment vertical="center"/>
    </xf>
    <xf numFmtId="4" fontId="51" fillId="28" borderId="0" xfId="83" applyNumberFormat="1" applyFont="1" applyFill="1" applyAlignment="1">
      <alignment vertical="center"/>
    </xf>
    <xf numFmtId="4" fontId="45" fillId="0" borderId="36" xfId="83" applyNumberFormat="1" applyFont="1" applyBorder="1" applyAlignment="1">
      <alignment horizontal="center" vertical="center"/>
    </xf>
    <xf numFmtId="185" fontId="51" fillId="28" borderId="37" xfId="83" applyNumberFormat="1" applyFont="1" applyFill="1" applyBorder="1" applyAlignment="1">
      <alignment vertical="center"/>
    </xf>
    <xf numFmtId="185" fontId="51" fillId="28" borderId="36" xfId="83" applyNumberFormat="1" applyFont="1" applyFill="1" applyBorder="1" applyAlignment="1">
      <alignment vertical="center"/>
    </xf>
    <xf numFmtId="4" fontId="48" fillId="24" borderId="37" xfId="83" applyNumberFormat="1" applyFont="1" applyFill="1" applyBorder="1" applyAlignment="1">
      <alignment horizontal="center" vertical="center"/>
    </xf>
    <xf numFmtId="4" fontId="48" fillId="24" borderId="0" xfId="83" applyNumberFormat="1" applyFont="1" applyFill="1" applyAlignment="1">
      <alignment horizontal="center" vertical="center"/>
    </xf>
    <xf numFmtId="4" fontId="48" fillId="24" borderId="36" xfId="83" applyNumberFormat="1" applyFont="1" applyFill="1" applyBorder="1" applyAlignment="1">
      <alignment horizontal="center" vertical="center"/>
    </xf>
    <xf numFmtId="0" fontId="45" fillId="24" borderId="38" xfId="83" applyFont="1" applyFill="1" applyBorder="1" applyAlignment="1">
      <alignment vertical="center"/>
    </xf>
    <xf numFmtId="0" fontId="45" fillId="24" borderId="39" xfId="83" applyFont="1" applyFill="1" applyBorder="1" applyAlignment="1">
      <alignment vertical="center"/>
    </xf>
    <xf numFmtId="0" fontId="45" fillId="24" borderId="40" xfId="83" applyFont="1" applyFill="1" applyBorder="1" applyAlignment="1">
      <alignment vertical="center"/>
    </xf>
    <xf numFmtId="0" fontId="50" fillId="26" borderId="41" xfId="83" applyFont="1" applyFill="1" applyBorder="1" applyAlignment="1">
      <alignment vertical="center"/>
    </xf>
    <xf numFmtId="4" fontId="45" fillId="0" borderId="42" xfId="83" applyNumberFormat="1" applyFont="1" applyBorder="1" applyAlignment="1">
      <alignment horizontal="center" vertical="center"/>
    </xf>
    <xf numFmtId="3" fontId="45" fillId="0" borderId="43" xfId="83" applyNumberFormat="1" applyFont="1" applyBorder="1" applyAlignment="1">
      <alignment horizontal="right" vertical="center"/>
    </xf>
    <xf numFmtId="3" fontId="45" fillId="0" borderId="44" xfId="83" applyNumberFormat="1" applyFont="1" applyBorder="1" applyAlignment="1">
      <alignment horizontal="right" vertical="center"/>
    </xf>
    <xf numFmtId="3" fontId="45" fillId="0" borderId="43" xfId="83" applyNumberFormat="1" applyFont="1" applyBorder="1" applyAlignment="1">
      <alignment horizontal="right" vertical="center"/>
    </xf>
    <xf numFmtId="4" fontId="48" fillId="24" borderId="44" xfId="83" applyNumberFormat="1" applyFont="1" applyFill="1" applyBorder="1" applyAlignment="1">
      <alignment horizontal="center" vertical="center"/>
    </xf>
    <xf numFmtId="4" fontId="48" fillId="24" borderId="42" xfId="83" applyNumberFormat="1" applyFont="1" applyFill="1" applyBorder="1" applyAlignment="1">
      <alignment horizontal="center" vertical="center"/>
    </xf>
    <xf numFmtId="4" fontId="48" fillId="24" borderId="43" xfId="83" applyNumberFormat="1" applyFont="1" applyFill="1" applyBorder="1" applyAlignment="1">
      <alignment horizontal="center" vertical="center"/>
    </xf>
    <xf numFmtId="0" fontId="50" fillId="28" borderId="25" xfId="83" applyFont="1" applyFill="1" applyBorder="1" applyAlignment="1">
      <alignment vertical="center" wrapText="1"/>
    </xf>
    <xf numFmtId="0" fontId="50" fillId="28" borderId="26" xfId="83" applyFont="1" applyFill="1" applyBorder="1" applyAlignment="1">
      <alignment vertical="center" wrapText="1"/>
    </xf>
    <xf numFmtId="0" fontId="50" fillId="28" borderId="29" xfId="83" applyFont="1" applyFill="1" applyBorder="1" applyAlignment="1">
      <alignment vertical="center" wrapText="1"/>
    </xf>
    <xf numFmtId="186" fontId="45" fillId="24" borderId="45" xfId="83" applyNumberFormat="1" applyFont="1" applyFill="1" applyBorder="1" applyAlignment="1">
      <alignment vertical="center"/>
    </xf>
    <xf numFmtId="185" fontId="45" fillId="28" borderId="30" xfId="83" applyNumberFormat="1" applyFont="1" applyFill="1" applyBorder="1" applyAlignment="1">
      <alignment vertical="center"/>
    </xf>
    <xf numFmtId="185" fontId="45" fillId="28" borderId="46" xfId="83" applyNumberFormat="1" applyFont="1" applyFill="1" applyBorder="1" applyAlignment="1">
      <alignment vertical="center"/>
    </xf>
    <xf numFmtId="186" fontId="45" fillId="24" borderId="47" xfId="83" applyNumberFormat="1" applyFont="1" applyFill="1" applyBorder="1" applyAlignment="1">
      <alignment vertical="center"/>
    </xf>
    <xf numFmtId="186" fontId="45" fillId="24" borderId="46" xfId="83" applyNumberFormat="1" applyFont="1" applyFill="1" applyBorder="1" applyAlignment="1">
      <alignment vertical="center"/>
    </xf>
    <xf numFmtId="185" fontId="45" fillId="24" borderId="0" xfId="83" applyNumberFormat="1" applyFont="1" applyFill="1" applyAlignment="1">
      <alignment vertical="center"/>
    </xf>
    <xf numFmtId="186" fontId="45" fillId="24" borderId="48" xfId="83" applyNumberFormat="1" applyFont="1" applyFill="1" applyBorder="1" applyAlignment="1">
      <alignment vertical="center"/>
    </xf>
    <xf numFmtId="186" fontId="45" fillId="24" borderId="49" xfId="83" applyNumberFormat="1" applyFont="1" applyFill="1" applyBorder="1" applyAlignment="1">
      <alignment vertical="center"/>
    </xf>
    <xf numFmtId="186" fontId="45" fillId="24" borderId="50" xfId="83" applyNumberFormat="1" applyFont="1" applyFill="1" applyBorder="1" applyAlignment="1">
      <alignment vertical="center"/>
    </xf>
    <xf numFmtId="0" fontId="45" fillId="24" borderId="51" xfId="83" applyFont="1" applyFill="1" applyBorder="1" applyAlignment="1">
      <alignment horizontal="center" vertical="center" wrapText="1"/>
    </xf>
    <xf numFmtId="0" fontId="53" fillId="24" borderId="52" xfId="60" applyFont="1" applyFill="1" applyBorder="1" applyAlignment="1">
      <alignment horizontal="center" vertical="center" textRotation="255"/>
    </xf>
    <xf numFmtId="0" fontId="50" fillId="29" borderId="53" xfId="83" applyFont="1" applyFill="1" applyBorder="1" applyAlignment="1">
      <alignment vertical="center" wrapText="1"/>
    </xf>
    <xf numFmtId="0" fontId="50" fillId="29" borderId="54" xfId="83" applyFont="1" applyFill="1" applyBorder="1" applyAlignment="1">
      <alignment vertical="center" wrapText="1"/>
    </xf>
    <xf numFmtId="0" fontId="50" fillId="29" borderId="55" xfId="83" applyFont="1" applyFill="1" applyBorder="1" applyAlignment="1">
      <alignment vertical="center" wrapText="1"/>
    </xf>
    <xf numFmtId="186" fontId="45" fillId="24" borderId="56" xfId="83" applyNumberFormat="1" applyFont="1" applyFill="1" applyBorder="1" applyAlignment="1">
      <alignment vertical="center"/>
    </xf>
    <xf numFmtId="185" fontId="45" fillId="0" borderId="57" xfId="83" applyNumberFormat="1" applyFont="1" applyBorder="1" applyAlignment="1">
      <alignment vertical="center"/>
    </xf>
    <xf numFmtId="185" fontId="45" fillId="0" borderId="58" xfId="83" applyNumberFormat="1" applyFont="1" applyBorder="1" applyAlignment="1">
      <alignment vertical="center"/>
    </xf>
    <xf numFmtId="186" fontId="45" fillId="24" borderId="53" xfId="83" applyNumberFormat="1" applyFont="1" applyFill="1" applyBorder="1" applyAlignment="1">
      <alignment vertical="center"/>
    </xf>
    <xf numFmtId="186" fontId="45" fillId="24" borderId="58" xfId="83" applyNumberFormat="1" applyFont="1" applyFill="1" applyBorder="1" applyAlignment="1">
      <alignment vertical="center"/>
    </xf>
    <xf numFmtId="185" fontId="45" fillId="24" borderId="54" xfId="83" applyNumberFormat="1" applyFont="1" applyFill="1" applyBorder="1" applyAlignment="1">
      <alignment vertical="center"/>
    </xf>
    <xf numFmtId="186" fontId="45" fillId="24" borderId="59" xfId="83" applyNumberFormat="1" applyFont="1" applyFill="1" applyBorder="1" applyAlignment="1">
      <alignment vertical="center"/>
    </xf>
    <xf numFmtId="186" fontId="45" fillId="24" borderId="60" xfId="83" applyNumberFormat="1" applyFont="1" applyFill="1" applyBorder="1" applyAlignment="1">
      <alignment vertical="center"/>
    </xf>
    <xf numFmtId="186" fontId="45" fillId="24" borderId="54" xfId="83" applyNumberFormat="1" applyFont="1" applyFill="1" applyBorder="1" applyAlignment="1">
      <alignment vertical="center"/>
    </xf>
    <xf numFmtId="0" fontId="45" fillId="24" borderId="61" xfId="83" applyFont="1" applyFill="1" applyBorder="1" applyAlignment="1">
      <alignment horizontal="center" vertical="center" wrapText="1"/>
    </xf>
    <xf numFmtId="0" fontId="53" fillId="24" borderId="62" xfId="60" applyFont="1" applyFill="1" applyBorder="1" applyAlignment="1">
      <alignment horizontal="center" vertical="center" textRotation="255"/>
    </xf>
    <xf numFmtId="0" fontId="50" fillId="28" borderId="63" xfId="83" applyFont="1" applyFill="1" applyBorder="1" applyAlignment="1">
      <alignment vertical="center" wrapText="1"/>
    </xf>
    <xf numFmtId="0" fontId="50" fillId="28" borderId="50" xfId="83" applyFont="1" applyFill="1" applyBorder="1" applyAlignment="1">
      <alignment vertical="center" wrapText="1"/>
    </xf>
    <xf numFmtId="0" fontId="50" fillId="28" borderId="64" xfId="83" applyFont="1" applyFill="1" applyBorder="1" applyAlignment="1">
      <alignment vertical="center" wrapText="1"/>
    </xf>
    <xf numFmtId="186" fontId="45" fillId="24" borderId="65" xfId="83" applyNumberFormat="1" applyFont="1" applyFill="1" applyBorder="1" applyAlignment="1">
      <alignment vertical="center"/>
    </xf>
    <xf numFmtId="185" fontId="45" fillId="28" borderId="66" xfId="83" applyNumberFormat="1" applyFont="1" applyFill="1" applyBorder="1" applyAlignment="1">
      <alignment vertical="center"/>
    </xf>
    <xf numFmtId="185" fontId="45" fillId="28" borderId="67" xfId="83" applyNumberFormat="1" applyFont="1" applyFill="1" applyBorder="1" applyAlignment="1">
      <alignment vertical="center"/>
    </xf>
    <xf numFmtId="186" fontId="45" fillId="24" borderId="63" xfId="83" applyNumberFormat="1" applyFont="1" applyFill="1" applyBorder="1" applyAlignment="1">
      <alignment vertical="center"/>
    </xf>
    <xf numFmtId="186" fontId="45" fillId="24" borderId="67" xfId="83" applyNumberFormat="1" applyFont="1" applyFill="1" applyBorder="1" applyAlignment="1">
      <alignment vertical="center"/>
    </xf>
    <xf numFmtId="185" fontId="45" fillId="24" borderId="50" xfId="83" applyNumberFormat="1" applyFont="1" applyFill="1" applyBorder="1" applyAlignment="1">
      <alignment vertical="center"/>
    </xf>
    <xf numFmtId="186" fontId="45" fillId="24" borderId="68" xfId="83" applyNumberFormat="1" applyFont="1" applyFill="1" applyBorder="1" applyAlignment="1">
      <alignment vertical="center"/>
    </xf>
    <xf numFmtId="0" fontId="45" fillId="24" borderId="69" xfId="83" applyFont="1" applyFill="1" applyBorder="1" applyAlignment="1">
      <alignment horizontal="center" vertical="center" wrapText="1"/>
    </xf>
    <xf numFmtId="0" fontId="50" fillId="28" borderId="63" xfId="83" applyFont="1" applyFill="1" applyBorder="1" applyAlignment="1">
      <alignment horizontal="left" vertical="center" wrapText="1"/>
    </xf>
    <xf numFmtId="0" fontId="50" fillId="28" borderId="50" xfId="83" applyFont="1" applyFill="1" applyBorder="1" applyAlignment="1">
      <alignment horizontal="left" vertical="center" wrapText="1"/>
    </xf>
    <xf numFmtId="0" fontId="50" fillId="28" borderId="64" xfId="83" applyFont="1" applyFill="1" applyBorder="1" applyAlignment="1">
      <alignment horizontal="left" vertical="center" wrapText="1"/>
    </xf>
    <xf numFmtId="0" fontId="47" fillId="24" borderId="69" xfId="83" applyFont="1" applyFill="1" applyBorder="1" applyAlignment="1">
      <alignment horizontal="center" vertical="center" wrapText="1"/>
    </xf>
    <xf numFmtId="0" fontId="50" fillId="29" borderId="53" xfId="83" applyFont="1" applyFill="1" applyBorder="1" applyAlignment="1" applyProtection="1">
      <alignment vertical="center" wrapText="1"/>
      <protection locked="0"/>
    </xf>
    <xf numFmtId="0" fontId="50" fillId="29" borderId="54" xfId="83" applyFont="1" applyFill="1" applyBorder="1" applyAlignment="1" applyProtection="1">
      <alignment vertical="center" wrapText="1"/>
      <protection locked="0"/>
    </xf>
    <xf numFmtId="0" fontId="50" fillId="29" borderId="55" xfId="83" applyFont="1" applyFill="1" applyBorder="1" applyAlignment="1" applyProtection="1">
      <alignment vertical="center" wrapText="1"/>
      <protection locked="0"/>
    </xf>
    <xf numFmtId="0" fontId="47" fillId="24" borderId="61" xfId="83" applyFont="1" applyFill="1" applyBorder="1" applyAlignment="1">
      <alignment horizontal="center" vertical="center" wrapText="1"/>
    </xf>
    <xf numFmtId="186" fontId="45" fillId="24" borderId="70" xfId="83" applyNumberFormat="1" applyFont="1" applyFill="1" applyBorder="1" applyAlignment="1">
      <alignment vertical="center"/>
    </xf>
    <xf numFmtId="0" fontId="54" fillId="24" borderId="69" xfId="83" applyFont="1" applyFill="1" applyBorder="1" applyAlignment="1">
      <alignment horizontal="center" vertical="center" wrapText="1"/>
    </xf>
    <xf numFmtId="0" fontId="50" fillId="29" borderId="33" xfId="83" applyFont="1" applyFill="1" applyBorder="1" applyAlignment="1" applyProtection="1">
      <alignment vertical="center" wrapText="1"/>
      <protection locked="0"/>
    </xf>
    <xf numFmtId="0" fontId="50" fillId="29" borderId="0" xfId="83" applyFont="1" applyFill="1" applyBorder="1" applyAlignment="1" applyProtection="1">
      <alignment vertical="center" wrapText="1"/>
      <protection locked="0"/>
    </xf>
    <xf numFmtId="0" fontId="50" fillId="29" borderId="36" xfId="83" applyFont="1" applyFill="1" applyBorder="1" applyAlignment="1" applyProtection="1">
      <alignment vertical="center" wrapText="1"/>
      <protection locked="0"/>
    </xf>
    <xf numFmtId="185" fontId="45" fillId="0" borderId="37" xfId="83" applyNumberFormat="1" applyFont="1" applyBorder="1" applyAlignment="1">
      <alignment vertical="center"/>
    </xf>
    <xf numFmtId="185" fontId="45" fillId="0" borderId="34" xfId="83" applyNumberFormat="1" applyFont="1" applyBorder="1" applyAlignment="1">
      <alignment vertical="center"/>
    </xf>
    <xf numFmtId="186" fontId="45" fillId="24" borderId="33" xfId="83" applyNumberFormat="1" applyFont="1" applyFill="1" applyBorder="1" applyAlignment="1">
      <alignment vertical="center"/>
    </xf>
    <xf numFmtId="186" fontId="45" fillId="24" borderId="34" xfId="83" applyNumberFormat="1" applyFont="1" applyFill="1" applyBorder="1" applyAlignment="1">
      <alignment vertical="center"/>
    </xf>
    <xf numFmtId="0" fontId="45" fillId="24" borderId="48" xfId="83" applyFont="1" applyFill="1" applyBorder="1" applyAlignment="1">
      <alignment vertical="center"/>
    </xf>
    <xf numFmtId="186" fontId="45" fillId="24" borderId="71" xfId="83" applyNumberFormat="1" applyFont="1" applyFill="1" applyBorder="1" applyAlignment="1">
      <alignment vertical="center"/>
    </xf>
    <xf numFmtId="186" fontId="45" fillId="24" borderId="0" xfId="83" applyNumberFormat="1" applyFont="1" applyFill="1" applyAlignment="1">
      <alignment vertical="center"/>
    </xf>
    <xf numFmtId="0" fontId="54" fillId="24" borderId="72" xfId="83" applyFont="1" applyFill="1" applyBorder="1" applyAlignment="1">
      <alignment horizontal="center" vertical="center" wrapText="1"/>
    </xf>
    <xf numFmtId="0" fontId="50" fillId="28" borderId="73" xfId="83" applyFont="1" applyFill="1" applyBorder="1" applyAlignment="1">
      <alignment horizontal="left" vertical="center" shrinkToFit="1"/>
    </xf>
    <xf numFmtId="0" fontId="50" fillId="28" borderId="19" xfId="83" applyFont="1" applyFill="1" applyBorder="1" applyAlignment="1">
      <alignment horizontal="left" vertical="center" shrinkToFit="1"/>
    </xf>
    <xf numFmtId="0" fontId="50" fillId="28" borderId="74" xfId="83" applyFont="1" applyFill="1" applyBorder="1" applyAlignment="1">
      <alignment horizontal="left" vertical="center" shrinkToFit="1"/>
    </xf>
    <xf numFmtId="185" fontId="45" fillId="28" borderId="19" xfId="83" applyNumberFormat="1" applyFont="1" applyFill="1" applyBorder="1" applyAlignment="1">
      <alignment vertical="center"/>
    </xf>
    <xf numFmtId="185" fontId="45" fillId="28" borderId="74" xfId="83" applyNumberFormat="1" applyFont="1" applyFill="1" applyBorder="1" applyAlignment="1">
      <alignment vertical="center"/>
    </xf>
    <xf numFmtId="186" fontId="45" fillId="24" borderId="73" xfId="83" applyNumberFormat="1" applyFont="1" applyFill="1" applyBorder="1" applyAlignment="1">
      <alignment vertical="center"/>
    </xf>
    <xf numFmtId="186" fontId="45" fillId="24" borderId="74" xfId="83" applyNumberFormat="1" applyFont="1" applyFill="1" applyBorder="1" applyAlignment="1">
      <alignment vertical="center"/>
    </xf>
    <xf numFmtId="186" fontId="45" fillId="24" borderId="75" xfId="83" applyNumberFormat="1" applyFont="1" applyFill="1" applyBorder="1" applyAlignment="1">
      <alignment vertical="center"/>
    </xf>
    <xf numFmtId="186" fontId="45" fillId="24" borderId="19" xfId="83" applyNumberFormat="1" applyFont="1" applyFill="1" applyBorder="1" applyAlignment="1">
      <alignment vertical="center"/>
    </xf>
    <xf numFmtId="0" fontId="55" fillId="24" borderId="76" xfId="60" applyFont="1" applyFill="1" applyBorder="1" applyAlignment="1">
      <alignment horizontal="center" vertical="center" shrinkToFit="1"/>
    </xf>
    <xf numFmtId="0" fontId="50" fillId="29" borderId="33" xfId="83" applyFont="1" applyFill="1" applyBorder="1" applyAlignment="1" applyProtection="1">
      <alignment vertical="center" shrinkToFit="1"/>
      <protection locked="0"/>
    </xf>
    <xf numFmtId="0" fontId="50" fillId="29" borderId="0" xfId="83" applyFont="1" applyFill="1" applyBorder="1" applyAlignment="1" applyProtection="1">
      <alignment vertical="center" shrinkToFit="1"/>
      <protection locked="0"/>
    </xf>
    <xf numFmtId="0" fontId="50" fillId="29" borderId="34" xfId="83" applyFont="1" applyFill="1" applyBorder="1" applyAlignment="1" applyProtection="1">
      <alignment vertical="center" shrinkToFit="1"/>
      <protection locked="0"/>
    </xf>
    <xf numFmtId="185" fontId="45" fillId="0" borderId="0" xfId="83" applyNumberFormat="1" applyFont="1" applyBorder="1" applyAlignment="1">
      <alignment vertical="center"/>
    </xf>
    <xf numFmtId="186" fontId="45" fillId="24" borderId="0" xfId="83" applyNumberFormat="1" applyFont="1" applyFill="1" applyBorder="1" applyAlignment="1">
      <alignment vertical="center"/>
    </xf>
    <xf numFmtId="0" fontId="50" fillId="24" borderId="69" xfId="83" applyFont="1" applyFill="1" applyBorder="1" applyAlignment="1">
      <alignment horizontal="center" vertical="center" shrinkToFit="1"/>
    </xf>
    <xf numFmtId="0" fontId="50" fillId="28" borderId="73" xfId="83" applyFont="1" applyFill="1" applyBorder="1" applyAlignment="1">
      <alignment vertical="center" shrinkToFit="1"/>
    </xf>
    <xf numFmtId="0" fontId="50" fillId="28" borderId="19" xfId="83" applyFont="1" applyFill="1" applyBorder="1" applyAlignment="1">
      <alignment vertical="center" shrinkToFit="1"/>
    </xf>
    <xf numFmtId="0" fontId="50" fillId="28" borderId="77" xfId="83" applyFont="1" applyFill="1" applyBorder="1" applyAlignment="1">
      <alignment vertical="center" shrinkToFit="1"/>
    </xf>
    <xf numFmtId="185" fontId="45" fillId="28" borderId="50" xfId="83" applyNumberFormat="1" applyFont="1" applyFill="1" applyBorder="1" applyAlignment="1">
      <alignment vertical="center"/>
    </xf>
    <xf numFmtId="0" fontId="56" fillId="24" borderId="76" xfId="60" applyFont="1" applyFill="1" applyBorder="1" applyAlignment="1">
      <alignment horizontal="center" vertical="center" shrinkToFit="1"/>
    </xf>
    <xf numFmtId="0" fontId="50" fillId="29" borderId="53" xfId="83" applyFont="1" applyFill="1" applyBorder="1" applyAlignment="1">
      <alignment vertical="center" shrinkToFit="1"/>
    </xf>
    <xf numFmtId="0" fontId="50" fillId="29" borderId="54" xfId="83" applyFont="1" applyFill="1" applyBorder="1" applyAlignment="1">
      <alignment vertical="center" shrinkToFit="1"/>
    </xf>
    <xf numFmtId="0" fontId="50" fillId="29" borderId="58" xfId="83" applyFont="1" applyFill="1" applyBorder="1" applyAlignment="1">
      <alignment vertical="center" shrinkToFit="1"/>
    </xf>
    <xf numFmtId="185" fontId="45" fillId="0" borderId="54" xfId="83" applyNumberFormat="1" applyFont="1" applyBorder="1" applyAlignment="1">
      <alignment vertical="center"/>
    </xf>
    <xf numFmtId="0" fontId="44" fillId="24" borderId="69" xfId="83" applyFont="1" applyFill="1" applyBorder="1" applyAlignment="1">
      <alignment horizontal="center" vertical="center" shrinkToFit="1"/>
    </xf>
    <xf numFmtId="0" fontId="57" fillId="0" borderId="0" xfId="83" applyFont="1"/>
    <xf numFmtId="0" fontId="50" fillId="28" borderId="63" xfId="83" applyFont="1" applyFill="1" applyBorder="1" applyAlignment="1">
      <alignment vertical="center" shrinkToFit="1"/>
    </xf>
    <xf numFmtId="0" fontId="50" fillId="28" borderId="50" xfId="83" applyFont="1" applyFill="1" applyBorder="1" applyAlignment="1">
      <alignment vertical="center" shrinkToFit="1"/>
    </xf>
    <xf numFmtId="0" fontId="50" fillId="28" borderId="67" xfId="83" applyFont="1" applyFill="1" applyBorder="1" applyAlignment="1">
      <alignment vertical="center" shrinkToFit="1"/>
    </xf>
    <xf numFmtId="0" fontId="58" fillId="24" borderId="76" xfId="60" applyFont="1" applyFill="1" applyBorder="1" applyAlignment="1">
      <alignment horizontal="center" vertical="center" shrinkToFit="1"/>
    </xf>
    <xf numFmtId="0" fontId="50" fillId="24" borderId="76" xfId="83" applyFont="1" applyFill="1" applyBorder="1" applyAlignment="1">
      <alignment horizontal="center" vertical="center" shrinkToFit="1"/>
    </xf>
    <xf numFmtId="0" fontId="50" fillId="28" borderId="63" xfId="83" applyFont="1" applyFill="1" applyBorder="1" applyAlignment="1">
      <alignment horizontal="left" vertical="center" shrinkToFit="1"/>
    </xf>
    <xf numFmtId="0" fontId="50" fillId="28" borderId="50" xfId="83" applyFont="1" applyFill="1" applyBorder="1" applyAlignment="1">
      <alignment horizontal="left" vertical="center" shrinkToFit="1"/>
    </xf>
    <xf numFmtId="0" fontId="50" fillId="28" borderId="67" xfId="83" applyFont="1" applyFill="1" applyBorder="1" applyAlignment="1">
      <alignment horizontal="left" vertical="center" shrinkToFit="1"/>
    </xf>
    <xf numFmtId="0" fontId="56" fillId="24" borderId="76" xfId="60" applyFont="1" applyFill="1" applyBorder="1" applyAlignment="1">
      <alignment horizontal="center" vertical="center" wrapText="1"/>
    </xf>
    <xf numFmtId="0" fontId="50" fillId="29" borderId="0" xfId="83" applyFont="1" applyFill="1" applyAlignment="1" applyProtection="1">
      <alignment vertical="center" shrinkToFit="1"/>
      <protection locked="0"/>
    </xf>
    <xf numFmtId="0" fontId="44" fillId="24" borderId="76" xfId="83" applyFont="1" applyFill="1" applyBorder="1" applyAlignment="1">
      <alignment horizontal="center" vertical="center" wrapText="1"/>
    </xf>
    <xf numFmtId="0" fontId="50" fillId="29" borderId="38" xfId="83" applyFont="1" applyFill="1" applyBorder="1" applyAlignment="1" applyProtection="1">
      <alignment vertical="center" shrinkToFit="1"/>
      <protection locked="0"/>
    </xf>
    <xf numFmtId="0" fontId="50" fillId="29" borderId="39" xfId="83" applyFont="1" applyFill="1" applyBorder="1" applyAlignment="1" applyProtection="1">
      <alignment vertical="center" shrinkToFit="1"/>
      <protection locked="0"/>
    </xf>
    <xf numFmtId="0" fontId="50" fillId="29" borderId="40" xfId="83" applyFont="1" applyFill="1" applyBorder="1" applyAlignment="1" applyProtection="1">
      <alignment vertical="center" shrinkToFit="1"/>
      <protection locked="0"/>
    </xf>
    <xf numFmtId="185" fontId="45" fillId="0" borderId="0" xfId="83" applyNumberFormat="1" applyFont="1" applyAlignment="1">
      <alignment vertical="center"/>
    </xf>
    <xf numFmtId="0" fontId="45" fillId="24" borderId="78" xfId="83" applyFont="1" applyFill="1" applyBorder="1" applyAlignment="1">
      <alignment vertical="center"/>
    </xf>
    <xf numFmtId="186" fontId="45" fillId="24" borderId="78" xfId="83" applyNumberFormat="1" applyFont="1" applyFill="1" applyBorder="1" applyAlignment="1">
      <alignment vertical="center"/>
    </xf>
    <xf numFmtId="0" fontId="44" fillId="24" borderId="79" xfId="83" applyFont="1" applyFill="1" applyBorder="1" applyAlignment="1">
      <alignment horizontal="center" vertical="center" wrapText="1"/>
    </xf>
    <xf numFmtId="0" fontId="53" fillId="24" borderId="80" xfId="60" applyFont="1" applyFill="1" applyBorder="1" applyAlignment="1">
      <alignment horizontal="center" vertical="center" textRotation="255"/>
    </xf>
    <xf numFmtId="0" fontId="45" fillId="28" borderId="47" xfId="83" applyFont="1" applyFill="1" applyBorder="1" applyAlignment="1">
      <alignment vertical="center" shrinkToFit="1"/>
    </xf>
    <xf numFmtId="0" fontId="45" fillId="28" borderId="32" xfId="83" applyFont="1" applyFill="1" applyBorder="1" applyAlignment="1">
      <alignment vertical="center" shrinkToFit="1"/>
    </xf>
    <xf numFmtId="0" fontId="45" fillId="28" borderId="46" xfId="83" applyFont="1" applyFill="1" applyBorder="1" applyAlignment="1">
      <alignment vertical="center" shrinkToFit="1"/>
    </xf>
    <xf numFmtId="186" fontId="45" fillId="24" borderId="81" xfId="83" applyNumberFormat="1" applyFont="1" applyFill="1" applyBorder="1" applyAlignment="1">
      <alignment vertical="center"/>
    </xf>
    <xf numFmtId="185" fontId="45" fillId="24" borderId="32" xfId="83" applyNumberFormat="1" applyFont="1" applyFill="1" applyBorder="1" applyAlignment="1">
      <alignment vertical="center"/>
    </xf>
    <xf numFmtId="185" fontId="45" fillId="24" borderId="31" xfId="83" applyNumberFormat="1" applyFont="1" applyFill="1" applyBorder="1" applyAlignment="1">
      <alignment vertical="center"/>
    </xf>
    <xf numFmtId="185" fontId="45" fillId="28" borderId="32" xfId="83" applyNumberFormat="1" applyFont="1" applyFill="1" applyBorder="1" applyAlignment="1">
      <alignment vertical="center"/>
    </xf>
    <xf numFmtId="186" fontId="45" fillId="24" borderId="82" xfId="83" applyNumberFormat="1" applyFont="1" applyFill="1" applyBorder="1" applyAlignment="1">
      <alignment vertical="center"/>
    </xf>
    <xf numFmtId="185" fontId="45" fillId="24" borderId="82" xfId="83" applyNumberFormat="1" applyFont="1" applyFill="1" applyBorder="1" applyAlignment="1">
      <alignment vertical="center"/>
    </xf>
    <xf numFmtId="186" fontId="45" fillId="24" borderId="83" xfId="83" applyNumberFormat="1" applyFont="1" applyFill="1" applyBorder="1" applyAlignment="1">
      <alignment vertical="center"/>
    </xf>
    <xf numFmtId="186" fontId="45" fillId="24" borderId="31" xfId="83" applyNumberFormat="1" applyFont="1" applyFill="1" applyBorder="1" applyAlignment="1">
      <alignment vertical="center"/>
    </xf>
    <xf numFmtId="0" fontId="38" fillId="24" borderId="37" xfId="60" applyFont="1" applyFill="1" applyBorder="1" applyAlignment="1">
      <alignment horizontal="center" vertical="center" wrapText="1"/>
    </xf>
    <xf numFmtId="0" fontId="36" fillId="24" borderId="52" xfId="60" applyFont="1" applyFill="1" applyBorder="1" applyAlignment="1">
      <alignment horizontal="center" vertical="center" textRotation="255"/>
    </xf>
    <xf numFmtId="0" fontId="45" fillId="29" borderId="53" xfId="83" applyFont="1" applyFill="1" applyBorder="1" applyAlignment="1">
      <alignment vertical="center" shrinkToFit="1"/>
    </xf>
    <xf numFmtId="0" fontId="45" fillId="29" borderId="54" xfId="83" applyFont="1" applyFill="1" applyBorder="1" applyAlignment="1">
      <alignment vertical="center" shrinkToFit="1"/>
    </xf>
    <xf numFmtId="0" fontId="45" fillId="29" borderId="58" xfId="83" applyFont="1" applyFill="1" applyBorder="1" applyAlignment="1">
      <alignment vertical="center" shrinkToFit="1"/>
    </xf>
    <xf numFmtId="185" fontId="45" fillId="24" borderId="36" xfId="83" applyNumberFormat="1" applyFont="1" applyFill="1" applyBorder="1" applyAlignment="1">
      <alignment vertical="center"/>
    </xf>
    <xf numFmtId="185" fontId="50" fillId="0" borderId="54" xfId="83" applyNumberFormat="1" applyFont="1" applyBorder="1" applyAlignment="1">
      <alignment horizontal="right" vertical="center"/>
    </xf>
    <xf numFmtId="185" fontId="50" fillId="0" borderId="58" xfId="83" applyNumberFormat="1" applyFont="1" applyBorder="1" applyAlignment="1">
      <alignment horizontal="right" vertical="center"/>
    </xf>
    <xf numFmtId="185" fontId="45" fillId="24" borderId="14" xfId="83" applyNumberFormat="1" applyFont="1" applyFill="1" applyBorder="1" applyAlignment="1">
      <alignment vertical="center"/>
    </xf>
    <xf numFmtId="186" fontId="45" fillId="24" borderId="84" xfId="83" applyNumberFormat="1" applyFont="1" applyFill="1" applyBorder="1" applyAlignment="1">
      <alignment vertical="center"/>
    </xf>
    <xf numFmtId="185" fontId="45" fillId="24" borderId="84" xfId="83" applyNumberFormat="1" applyFont="1" applyFill="1" applyBorder="1" applyAlignment="1">
      <alignment vertical="center"/>
    </xf>
    <xf numFmtId="186" fontId="45" fillId="24" borderId="85" xfId="83" applyNumberFormat="1" applyFont="1" applyFill="1" applyBorder="1" applyAlignment="1">
      <alignment vertical="center"/>
    </xf>
    <xf numFmtId="186" fontId="45" fillId="24" borderId="14" xfId="83" applyNumberFormat="1" applyFont="1" applyFill="1" applyBorder="1" applyAlignment="1">
      <alignment vertical="center"/>
    </xf>
    <xf numFmtId="0" fontId="36" fillId="24" borderId="62" xfId="60" applyFont="1" applyFill="1" applyBorder="1" applyAlignment="1">
      <alignment horizontal="center" vertical="center" textRotation="255"/>
    </xf>
    <xf numFmtId="0" fontId="45" fillId="28" borderId="63" xfId="83" applyFont="1" applyFill="1" applyBorder="1" applyAlignment="1">
      <alignment vertical="center" shrinkToFit="1"/>
    </xf>
    <xf numFmtId="0" fontId="45" fillId="28" borderId="50" xfId="83" applyFont="1" applyFill="1" applyBorder="1" applyAlignment="1">
      <alignment vertical="center" shrinkToFit="1"/>
    </xf>
    <xf numFmtId="0" fontId="45" fillId="28" borderId="67" xfId="83" applyFont="1" applyFill="1" applyBorder="1" applyAlignment="1">
      <alignment vertical="center" shrinkToFit="1"/>
    </xf>
    <xf numFmtId="185" fontId="45" fillId="24" borderId="86" xfId="83" applyNumberFormat="1" applyFont="1" applyFill="1" applyBorder="1" applyAlignment="1">
      <alignment horizontal="right" vertical="center"/>
    </xf>
    <xf numFmtId="185" fontId="45" fillId="24" borderId="77" xfId="83" applyNumberFormat="1" applyFont="1" applyFill="1" applyBorder="1" applyAlignment="1">
      <alignment horizontal="right" vertical="center"/>
    </xf>
    <xf numFmtId="185" fontId="45" fillId="24" borderId="19" xfId="83" applyNumberFormat="1" applyFont="1" applyFill="1" applyBorder="1" applyAlignment="1">
      <alignment vertical="center"/>
    </xf>
    <xf numFmtId="186" fontId="45" fillId="24" borderId="87" xfId="83" applyNumberFormat="1" applyFont="1" applyFill="1" applyBorder="1" applyAlignment="1">
      <alignment vertical="center"/>
    </xf>
    <xf numFmtId="185" fontId="45" fillId="24" borderId="87" xfId="83" applyNumberFormat="1" applyFont="1" applyFill="1" applyBorder="1" applyAlignment="1">
      <alignment vertical="center"/>
    </xf>
    <xf numFmtId="0" fontId="36" fillId="24" borderId="69" xfId="60" applyFont="1" applyFill="1" applyBorder="1" applyAlignment="1">
      <alignment horizontal="center" vertical="center" wrapText="1"/>
    </xf>
    <xf numFmtId="187" fontId="45" fillId="0" borderId="54" xfId="83" applyNumberFormat="1" applyFont="1" applyBorder="1" applyAlignment="1">
      <alignment vertical="center"/>
    </xf>
    <xf numFmtId="187" fontId="45" fillId="0" borderId="58" xfId="83" applyNumberFormat="1" applyFont="1" applyBorder="1" applyAlignment="1">
      <alignment vertical="center"/>
    </xf>
    <xf numFmtId="0" fontId="38" fillId="24" borderId="61" xfId="60" applyFont="1" applyFill="1" applyBorder="1" applyAlignment="1">
      <alignment horizontal="center" vertical="center" wrapText="1"/>
    </xf>
    <xf numFmtId="0" fontId="45" fillId="28" borderId="63" xfId="83" applyFont="1" applyFill="1" applyBorder="1" applyAlignment="1">
      <alignment vertical="center" wrapText="1"/>
    </xf>
    <xf numFmtId="0" fontId="45" fillId="28" borderId="50" xfId="83" applyFont="1" applyFill="1" applyBorder="1" applyAlignment="1">
      <alignment vertical="center" wrapText="1"/>
    </xf>
    <xf numFmtId="0" fontId="45" fillId="28" borderId="67" xfId="83" applyFont="1" applyFill="1" applyBorder="1" applyAlignment="1">
      <alignment vertical="center" wrapText="1"/>
    </xf>
    <xf numFmtId="9" fontId="45" fillId="24" borderId="65" xfId="83" applyNumberFormat="1" applyFont="1" applyFill="1" applyBorder="1" applyAlignment="1">
      <alignment vertical="center"/>
    </xf>
    <xf numFmtId="0" fontId="38" fillId="24" borderId="69" xfId="60" applyFont="1" applyFill="1" applyBorder="1" applyAlignment="1">
      <alignment horizontal="center" vertical="center" wrapText="1"/>
    </xf>
    <xf numFmtId="180" fontId="45" fillId="29" borderId="53" xfId="83" applyNumberFormat="1" applyFont="1" applyFill="1" applyBorder="1" applyAlignment="1">
      <alignment horizontal="left" vertical="center" wrapText="1"/>
    </xf>
    <xf numFmtId="180" fontId="45" fillId="29" borderId="54" xfId="83" applyNumberFormat="1" applyFont="1" applyFill="1" applyBorder="1" applyAlignment="1">
      <alignment horizontal="left" vertical="center" wrapText="1"/>
    </xf>
    <xf numFmtId="180" fontId="45" fillId="29" borderId="58" xfId="83" applyNumberFormat="1" applyFont="1" applyFill="1" applyBorder="1" applyAlignment="1">
      <alignment horizontal="left" vertical="center" wrapText="1"/>
    </xf>
    <xf numFmtId="49" fontId="45" fillId="24" borderId="45" xfId="83" applyNumberFormat="1" applyFont="1" applyFill="1" applyBorder="1" applyAlignment="1">
      <alignment horizontal="center" vertical="center"/>
    </xf>
    <xf numFmtId="180" fontId="45" fillId="28" borderId="54" xfId="83" applyNumberFormat="1" applyFont="1" applyFill="1" applyBorder="1" applyAlignment="1">
      <alignment vertical="center"/>
    </xf>
    <xf numFmtId="180" fontId="45" fillId="28" borderId="58" xfId="83" applyNumberFormat="1" applyFont="1" applyFill="1" applyBorder="1" applyAlignment="1">
      <alignment vertical="center"/>
    </xf>
    <xf numFmtId="185" fontId="45" fillId="24" borderId="77" xfId="83" applyNumberFormat="1" applyFont="1" applyFill="1" applyBorder="1" applyAlignment="1">
      <alignment vertical="center"/>
    </xf>
    <xf numFmtId="188" fontId="36" fillId="24" borderId="69" xfId="60" applyNumberFormat="1" applyFont="1" applyFill="1" applyBorder="1" applyAlignment="1">
      <alignment horizontal="center" vertical="center" shrinkToFit="1"/>
    </xf>
    <xf numFmtId="0" fontId="45" fillId="29" borderId="53" xfId="83" applyFont="1" applyFill="1" applyBorder="1" applyAlignment="1">
      <alignment vertical="center" wrapText="1"/>
    </xf>
    <xf numFmtId="0" fontId="45" fillId="29" borderId="54" xfId="83" applyFont="1" applyFill="1" applyBorder="1" applyAlignment="1">
      <alignment vertical="center" wrapText="1"/>
    </xf>
    <xf numFmtId="0" fontId="45" fillId="29" borderId="58" xfId="83" applyFont="1" applyFill="1" applyBorder="1" applyAlignment="1">
      <alignment vertical="center" wrapText="1"/>
    </xf>
    <xf numFmtId="186" fontId="45" fillId="0" borderId="54" xfId="83" applyNumberFormat="1" applyFont="1" applyBorder="1" applyAlignment="1">
      <alignment vertical="center"/>
    </xf>
    <xf numFmtId="186" fontId="45" fillId="0" borderId="58" xfId="83" applyNumberFormat="1" applyFont="1" applyBorder="1" applyAlignment="1">
      <alignment vertical="center"/>
    </xf>
    <xf numFmtId="188" fontId="44" fillId="24" borderId="61" xfId="83" applyNumberFormat="1" applyFont="1" applyFill="1" applyBorder="1" applyAlignment="1">
      <alignment horizontal="center" vertical="center" shrinkToFit="1"/>
    </xf>
    <xf numFmtId="0" fontId="36" fillId="24" borderId="69" xfId="60" applyFont="1" applyFill="1" applyBorder="1" applyAlignment="1">
      <alignment horizontal="center" vertical="center"/>
    </xf>
    <xf numFmtId="185" fontId="45" fillId="24" borderId="88" xfId="83" applyNumberFormat="1" applyFont="1" applyFill="1" applyBorder="1" applyAlignment="1">
      <alignment vertical="center"/>
    </xf>
    <xf numFmtId="186" fontId="45" fillId="24" borderId="89" xfId="83" applyNumberFormat="1" applyFont="1" applyFill="1" applyBorder="1" applyAlignment="1">
      <alignment vertical="center"/>
    </xf>
    <xf numFmtId="0" fontId="44" fillId="24" borderId="61" xfId="83" applyFont="1" applyFill="1" applyBorder="1" applyAlignment="1">
      <alignment horizontal="center" vertical="center"/>
    </xf>
    <xf numFmtId="0" fontId="45" fillId="28" borderId="63" xfId="83" applyFont="1" applyFill="1" applyBorder="1" applyAlignment="1">
      <alignment horizontal="left" vertical="center" wrapText="1"/>
    </xf>
    <xf numFmtId="0" fontId="45" fillId="28" borderId="50" xfId="83" applyFont="1" applyFill="1" applyBorder="1" applyAlignment="1">
      <alignment horizontal="left" vertical="center" wrapText="1"/>
    </xf>
    <xf numFmtId="0" fontId="45" fillId="28" borderId="67" xfId="83" applyFont="1" applyFill="1" applyBorder="1" applyAlignment="1">
      <alignment horizontal="left" vertical="center" wrapText="1"/>
    </xf>
    <xf numFmtId="0" fontId="44" fillId="24" borderId="87" xfId="83" applyFont="1" applyFill="1" applyBorder="1"/>
    <xf numFmtId="0" fontId="44" fillId="24" borderId="20" xfId="83" applyFont="1" applyFill="1" applyBorder="1"/>
    <xf numFmtId="0" fontId="36" fillId="24" borderId="69" xfId="60" applyFont="1" applyFill="1" applyBorder="1" applyAlignment="1">
      <alignment horizontal="center" vertical="center" shrinkToFit="1"/>
    </xf>
    <xf numFmtId="0" fontId="45" fillId="29" borderId="33" xfId="83" applyFont="1" applyFill="1" applyBorder="1" applyAlignment="1" applyProtection="1">
      <alignment vertical="center" wrapText="1"/>
      <protection locked="0"/>
    </xf>
    <xf numFmtId="0" fontId="45" fillId="29" borderId="0" xfId="83" applyFont="1" applyFill="1" applyAlignment="1" applyProtection="1">
      <alignment vertical="center" wrapText="1"/>
      <protection locked="0"/>
    </xf>
    <xf numFmtId="0" fontId="45" fillId="29" borderId="34" xfId="83" applyFont="1" applyFill="1" applyBorder="1" applyAlignment="1" applyProtection="1">
      <alignment vertical="center" wrapText="1"/>
      <protection locked="0"/>
    </xf>
    <xf numFmtId="0" fontId="44" fillId="24" borderId="45" xfId="83" applyFont="1" applyFill="1" applyBorder="1"/>
    <xf numFmtId="0" fontId="44" fillId="24" borderId="0" xfId="83" applyFont="1" applyFill="1"/>
    <xf numFmtId="0" fontId="44" fillId="24" borderId="36" xfId="83" applyFont="1" applyFill="1" applyBorder="1"/>
    <xf numFmtId="186" fontId="45" fillId="0" borderId="0" xfId="83" applyNumberFormat="1" applyFont="1" applyAlignment="1">
      <alignment vertical="center"/>
    </xf>
    <xf numFmtId="186" fontId="45" fillId="0" borderId="34" xfId="83" applyNumberFormat="1" applyFont="1" applyBorder="1" applyAlignment="1">
      <alignment vertical="center"/>
    </xf>
    <xf numFmtId="0" fontId="44" fillId="24" borderId="17" xfId="83" applyFont="1" applyFill="1" applyBorder="1"/>
    <xf numFmtId="0" fontId="44" fillId="24" borderId="89" xfId="83" applyFont="1" applyFill="1" applyBorder="1"/>
    <xf numFmtId="0" fontId="44" fillId="24" borderId="72" xfId="83" applyFont="1" applyFill="1" applyBorder="1" applyAlignment="1">
      <alignment horizontal="center" vertical="center" shrinkToFit="1"/>
    </xf>
    <xf numFmtId="0" fontId="61" fillId="24" borderId="69" xfId="60" applyFont="1" applyFill="1" applyBorder="1" applyAlignment="1">
      <alignment horizontal="center" vertical="center" shrinkToFit="1"/>
    </xf>
    <xf numFmtId="0" fontId="45" fillId="29" borderId="38" xfId="83" applyFont="1" applyFill="1" applyBorder="1" applyAlignment="1" applyProtection="1">
      <alignment vertical="center" wrapText="1"/>
      <protection locked="0"/>
    </xf>
    <xf numFmtId="0" fontId="45" fillId="29" borderId="39" xfId="83" applyFont="1" applyFill="1" applyBorder="1" applyAlignment="1" applyProtection="1">
      <alignment vertical="center" wrapText="1"/>
      <protection locked="0"/>
    </xf>
    <xf numFmtId="0" fontId="45" fillId="29" borderId="40" xfId="83" applyFont="1" applyFill="1" applyBorder="1" applyAlignment="1" applyProtection="1">
      <alignment vertical="center" wrapText="1"/>
      <protection locked="0"/>
    </xf>
    <xf numFmtId="0" fontId="44" fillId="24" borderId="90" xfId="83" applyFont="1" applyFill="1" applyBorder="1"/>
    <xf numFmtId="0" fontId="44" fillId="24" borderId="91" xfId="83" applyFont="1" applyFill="1" applyBorder="1"/>
    <xf numFmtId="0" fontId="44" fillId="24" borderId="92" xfId="83" applyFont="1" applyFill="1" applyBorder="1" applyAlignment="1">
      <alignment horizontal="center" vertical="center" shrinkToFit="1"/>
    </xf>
    <xf numFmtId="0" fontId="45" fillId="24" borderId="80" xfId="83" applyFont="1" applyFill="1" applyBorder="1" applyAlignment="1">
      <alignment horizontal="center" vertical="center" textRotation="255"/>
    </xf>
    <xf numFmtId="0" fontId="45" fillId="28" borderId="47" xfId="83" applyFont="1" applyFill="1" applyBorder="1" applyAlignment="1">
      <alignment vertical="center" wrapText="1"/>
    </xf>
    <xf numFmtId="0" fontId="45" fillId="28" borderId="32" xfId="83" applyFont="1" applyFill="1" applyBorder="1" applyAlignment="1">
      <alignment vertical="center" wrapText="1"/>
    </xf>
    <xf numFmtId="0" fontId="45" fillId="28" borderId="46" xfId="83" applyFont="1" applyFill="1" applyBorder="1" applyAlignment="1">
      <alignment vertical="center" wrapText="1"/>
    </xf>
    <xf numFmtId="186" fontId="45" fillId="24" borderId="46" xfId="83" applyNumberFormat="1" applyFont="1" applyFill="1" applyBorder="1" applyAlignment="1">
      <alignment vertical="center"/>
    </xf>
    <xf numFmtId="186" fontId="45" fillId="24" borderId="32" xfId="83" applyNumberFormat="1" applyFont="1" applyFill="1" applyBorder="1" applyAlignment="1">
      <alignment vertical="center"/>
    </xf>
    <xf numFmtId="185" fontId="45" fillId="24" borderId="30" xfId="83" applyNumberFormat="1" applyFont="1" applyFill="1" applyBorder="1" applyAlignment="1">
      <alignment vertical="center"/>
    </xf>
    <xf numFmtId="185" fontId="45" fillId="24" borderId="31" xfId="83" applyNumberFormat="1" applyFont="1" applyFill="1" applyBorder="1" applyAlignment="1">
      <alignment vertical="center"/>
    </xf>
    <xf numFmtId="185" fontId="45" fillId="28" borderId="46" xfId="83" applyNumberFormat="1" applyFont="1" applyFill="1" applyBorder="1" applyAlignment="1">
      <alignment vertical="center"/>
    </xf>
    <xf numFmtId="186" fontId="45" fillId="28" borderId="46" xfId="83" applyNumberFormat="1" applyFont="1" applyFill="1" applyBorder="1" applyAlignment="1">
      <alignment vertical="center"/>
    </xf>
    <xf numFmtId="185" fontId="45" fillId="28" borderId="32" xfId="83" applyNumberFormat="1" applyFont="1" applyFill="1" applyBorder="1" applyAlignment="1">
      <alignment vertical="center"/>
    </xf>
    <xf numFmtId="0" fontId="45" fillId="28" borderId="81" xfId="83" applyFont="1" applyFill="1" applyBorder="1" applyAlignment="1">
      <alignment vertical="center"/>
    </xf>
    <xf numFmtId="186" fontId="45" fillId="28" borderId="83" xfId="83" applyNumberFormat="1" applyFont="1" applyFill="1" applyBorder="1" applyAlignment="1">
      <alignment vertical="center"/>
    </xf>
    <xf numFmtId="0" fontId="44" fillId="24" borderId="93" xfId="83" applyFont="1" applyFill="1" applyBorder="1" applyAlignment="1">
      <alignment horizontal="center" vertical="center"/>
    </xf>
    <xf numFmtId="0" fontId="45" fillId="24" borderId="94" xfId="83" applyFont="1" applyFill="1" applyBorder="1" applyAlignment="1">
      <alignment horizontal="center" vertical="center" textRotation="255"/>
    </xf>
    <xf numFmtId="186" fontId="45" fillId="24" borderId="58" xfId="83" applyNumberFormat="1" applyFont="1" applyFill="1" applyBorder="1" applyAlignment="1">
      <alignment vertical="center"/>
    </xf>
    <xf numFmtId="185" fontId="45" fillId="24" borderId="57" xfId="83" applyNumberFormat="1" applyFont="1" applyFill="1" applyBorder="1" applyAlignment="1">
      <alignment vertical="center"/>
    </xf>
    <xf numFmtId="185" fontId="45" fillId="24" borderId="55" xfId="83" applyNumberFormat="1" applyFont="1" applyFill="1" applyBorder="1" applyAlignment="1">
      <alignment vertical="center"/>
    </xf>
    <xf numFmtId="0" fontId="62" fillId="0" borderId="54" xfId="83" applyFont="1" applyBorder="1" applyAlignment="1">
      <alignment horizontal="right" vertical="center"/>
    </xf>
    <xf numFmtId="0" fontId="62" fillId="0" borderId="58" xfId="83" applyFont="1" applyBorder="1" applyAlignment="1">
      <alignment horizontal="right" vertical="center"/>
    </xf>
    <xf numFmtId="185" fontId="45" fillId="0" borderId="58" xfId="83" applyNumberFormat="1" applyFont="1" applyBorder="1" applyAlignment="1">
      <alignment vertical="center"/>
    </xf>
    <xf numFmtId="0" fontId="45" fillId="0" borderId="58" xfId="83" applyFont="1" applyBorder="1" applyAlignment="1">
      <alignment vertical="center"/>
    </xf>
    <xf numFmtId="0" fontId="62" fillId="0" borderId="54" xfId="83" applyFont="1" applyBorder="1" applyAlignment="1">
      <alignment horizontal="right" vertical="center"/>
    </xf>
    <xf numFmtId="186" fontId="45" fillId="0" borderId="56" xfId="83" applyNumberFormat="1" applyFont="1" applyBorder="1" applyAlignment="1">
      <alignment vertical="center"/>
    </xf>
    <xf numFmtId="186" fontId="45" fillId="0" borderId="60" xfId="83" applyNumberFormat="1" applyFont="1" applyBorder="1" applyAlignment="1">
      <alignment vertical="center"/>
    </xf>
    <xf numFmtId="186" fontId="45" fillId="0" borderId="58" xfId="83" applyNumberFormat="1" applyFont="1" applyBorder="1" applyAlignment="1">
      <alignment vertical="center"/>
    </xf>
    <xf numFmtId="0" fontId="44" fillId="24" borderId="95" xfId="83" applyFont="1" applyFill="1" applyBorder="1" applyAlignment="1">
      <alignment horizontal="center" vertical="center"/>
    </xf>
    <xf numFmtId="0" fontId="45" fillId="24" borderId="96" xfId="83" applyFont="1" applyFill="1" applyBorder="1" applyAlignment="1">
      <alignment horizontal="center" vertical="center" textRotation="255"/>
    </xf>
    <xf numFmtId="184" fontId="45" fillId="28" borderId="97" xfId="83" applyNumberFormat="1" applyFont="1" applyFill="1" applyBorder="1" applyAlignment="1" applyProtection="1">
      <alignment vertical="center"/>
      <protection locked="0"/>
    </xf>
    <xf numFmtId="186" fontId="45" fillId="28" borderId="97" xfId="83" applyNumberFormat="1" applyFont="1" applyFill="1" applyBorder="1" applyAlignment="1" applyProtection="1">
      <alignment vertical="center"/>
      <protection locked="0"/>
    </xf>
    <xf numFmtId="186" fontId="45" fillId="28" borderId="50" xfId="83" applyNumberFormat="1" applyFont="1" applyFill="1" applyBorder="1" applyAlignment="1">
      <alignment vertical="center"/>
    </xf>
    <xf numFmtId="185" fontId="45" fillId="24" borderId="66" xfId="83" applyNumberFormat="1" applyFont="1" applyFill="1" applyBorder="1" applyAlignment="1">
      <alignment vertical="center"/>
    </xf>
    <xf numFmtId="185" fontId="45" fillId="24" borderId="64" xfId="83" applyNumberFormat="1" applyFont="1" applyFill="1" applyBorder="1" applyAlignment="1">
      <alignment vertical="center"/>
    </xf>
    <xf numFmtId="185" fontId="45" fillId="28" borderId="67" xfId="83" applyNumberFormat="1" applyFont="1" applyFill="1" applyBorder="1" applyAlignment="1">
      <alignment vertical="center"/>
    </xf>
    <xf numFmtId="186" fontId="45" fillId="28" borderId="67" xfId="83" applyNumberFormat="1" applyFont="1" applyFill="1" applyBorder="1" applyAlignment="1">
      <alignment vertical="center"/>
    </xf>
    <xf numFmtId="0" fontId="45" fillId="28" borderId="70" xfId="83" applyFont="1" applyFill="1" applyBorder="1" applyAlignment="1">
      <alignment vertical="center"/>
    </xf>
    <xf numFmtId="186" fontId="45" fillId="28" borderId="49" xfId="83" applyNumberFormat="1" applyFont="1" applyFill="1" applyBorder="1" applyAlignment="1">
      <alignment vertical="center"/>
    </xf>
    <xf numFmtId="0" fontId="45" fillId="24" borderId="93" xfId="83" applyFont="1" applyFill="1" applyBorder="1" applyAlignment="1">
      <alignment horizontal="center" vertical="center"/>
    </xf>
    <xf numFmtId="186" fontId="45" fillId="0" borderId="34" xfId="83" applyNumberFormat="1" applyFont="1" applyBorder="1" applyAlignment="1">
      <alignment vertical="center"/>
    </xf>
    <xf numFmtId="186" fontId="45" fillId="0" borderId="0" xfId="83" applyNumberFormat="1" applyFont="1" applyAlignment="1">
      <alignment vertical="center"/>
    </xf>
    <xf numFmtId="185" fontId="45" fillId="0" borderId="34" xfId="83" applyNumberFormat="1" applyFont="1" applyBorder="1" applyAlignment="1">
      <alignment vertical="center"/>
    </xf>
    <xf numFmtId="0" fontId="45" fillId="0" borderId="34" xfId="83" applyFont="1" applyBorder="1" applyAlignment="1">
      <alignment vertical="center"/>
    </xf>
    <xf numFmtId="186" fontId="45" fillId="0" borderId="45" xfId="83" applyNumberFormat="1" applyFont="1" applyBorder="1" applyAlignment="1">
      <alignment vertical="center"/>
    </xf>
    <xf numFmtId="186" fontId="45" fillId="0" borderId="71" xfId="83" applyNumberFormat="1" applyFont="1" applyBorder="1" applyAlignment="1">
      <alignment vertical="center"/>
    </xf>
    <xf numFmtId="0" fontId="45" fillId="24" borderId="95" xfId="83" applyFont="1" applyFill="1" applyBorder="1" applyAlignment="1">
      <alignment horizontal="center" vertical="center"/>
    </xf>
    <xf numFmtId="0" fontId="45" fillId="24" borderId="98" xfId="83" applyFont="1" applyFill="1" applyBorder="1" applyAlignment="1">
      <alignment horizontal="center" vertical="center" textRotation="255"/>
    </xf>
    <xf numFmtId="0" fontId="45" fillId="28" borderId="47" xfId="83" applyFont="1" applyFill="1" applyBorder="1" applyAlignment="1">
      <alignment horizontal="left" vertical="center" wrapText="1"/>
    </xf>
    <xf numFmtId="0" fontId="45" fillId="28" borderId="32" xfId="83" applyFont="1" applyFill="1" applyBorder="1" applyAlignment="1">
      <alignment horizontal="left" vertical="center" wrapText="1"/>
    </xf>
    <xf numFmtId="0" fontId="45" fillId="28" borderId="46" xfId="83" applyFont="1" applyFill="1" applyBorder="1" applyAlignment="1">
      <alignment horizontal="left" vertical="center" wrapText="1"/>
    </xf>
    <xf numFmtId="186" fontId="45" fillId="24" borderId="99" xfId="83" applyNumberFormat="1" applyFont="1" applyFill="1" applyBorder="1" applyAlignment="1" applyProtection="1">
      <alignment vertical="center"/>
      <protection locked="0"/>
    </xf>
    <xf numFmtId="186" fontId="45" fillId="26" borderId="99" xfId="83" applyNumberFormat="1" applyFont="1" applyFill="1" applyBorder="1" applyAlignment="1" applyProtection="1">
      <alignment vertical="center"/>
      <protection locked="0"/>
    </xf>
    <xf numFmtId="186" fontId="45" fillId="26" borderId="32" xfId="83" applyNumberFormat="1" applyFont="1" applyFill="1" applyBorder="1" applyAlignment="1">
      <alignment vertical="center"/>
    </xf>
    <xf numFmtId="185" fontId="45" fillId="26" borderId="46" xfId="83" applyNumberFormat="1" applyFont="1" applyFill="1" applyBorder="1" applyAlignment="1">
      <alignment vertical="center"/>
    </xf>
    <xf numFmtId="186" fontId="45" fillId="26" borderId="46" xfId="83" applyNumberFormat="1" applyFont="1" applyFill="1" applyBorder="1" applyAlignment="1">
      <alignment vertical="center"/>
    </xf>
    <xf numFmtId="0" fontId="45" fillId="26" borderId="81" xfId="83" applyFont="1" applyFill="1" applyBorder="1" applyAlignment="1">
      <alignment vertical="center"/>
    </xf>
    <xf numFmtId="186" fontId="45" fillId="26" borderId="83" xfId="83" applyNumberFormat="1" applyFont="1" applyFill="1" applyBorder="1" applyAlignment="1">
      <alignment vertical="center"/>
    </xf>
    <xf numFmtId="0" fontId="45" fillId="24" borderId="100" xfId="83" applyFont="1" applyFill="1" applyBorder="1" applyAlignment="1">
      <alignment horizontal="center" vertical="center"/>
    </xf>
    <xf numFmtId="0" fontId="45" fillId="24" borderId="96" xfId="83" applyFont="1" applyFill="1" applyBorder="1" applyAlignment="1">
      <alignment horizontal="center" vertical="center"/>
    </xf>
    <xf numFmtId="186" fontId="45" fillId="24" borderId="34" xfId="83" applyNumberFormat="1" applyFont="1" applyFill="1" applyBorder="1" applyAlignment="1" applyProtection="1">
      <alignment vertical="center"/>
      <protection locked="0"/>
    </xf>
    <xf numFmtId="186" fontId="45" fillId="26" borderId="34" xfId="83" applyNumberFormat="1" applyFont="1" applyFill="1" applyBorder="1" applyAlignment="1" applyProtection="1">
      <alignment vertical="center"/>
      <protection locked="0"/>
    </xf>
    <xf numFmtId="186" fontId="45" fillId="26" borderId="0" xfId="83" applyNumberFormat="1" applyFont="1" applyFill="1" applyAlignment="1">
      <alignment vertical="center"/>
    </xf>
    <xf numFmtId="185" fontId="45" fillId="24" borderId="37" xfId="83" applyNumberFormat="1" applyFont="1" applyFill="1" applyBorder="1" applyAlignment="1">
      <alignment vertical="center"/>
    </xf>
    <xf numFmtId="185" fontId="45" fillId="24" borderId="36" xfId="83" applyNumberFormat="1" applyFont="1" applyFill="1" applyBorder="1" applyAlignment="1">
      <alignment vertical="center"/>
    </xf>
    <xf numFmtId="185" fontId="45" fillId="26" borderId="34" xfId="83" applyNumberFormat="1" applyFont="1" applyFill="1" applyBorder="1" applyAlignment="1">
      <alignment vertical="center"/>
    </xf>
    <xf numFmtId="0" fontId="45" fillId="26" borderId="34" xfId="83" applyFont="1" applyFill="1" applyBorder="1" applyAlignment="1">
      <alignment vertical="center"/>
    </xf>
    <xf numFmtId="186" fontId="45" fillId="26" borderId="45" xfId="83" applyNumberFormat="1" applyFont="1" applyFill="1" applyBorder="1" applyAlignment="1">
      <alignment vertical="center"/>
    </xf>
    <xf numFmtId="186" fontId="45" fillId="26" borderId="71" xfId="83" applyNumberFormat="1" applyFont="1" applyFill="1" applyBorder="1" applyAlignment="1">
      <alignment vertical="center"/>
    </xf>
    <xf numFmtId="186" fontId="45" fillId="26" borderId="34" xfId="83" applyNumberFormat="1" applyFont="1" applyFill="1" applyBorder="1" applyAlignment="1">
      <alignment vertical="center"/>
    </xf>
    <xf numFmtId="0" fontId="45" fillId="24" borderId="101" xfId="83" applyFont="1" applyFill="1" applyBorder="1" applyAlignment="1">
      <alignment horizontal="center" vertical="center"/>
    </xf>
    <xf numFmtId="0" fontId="45" fillId="29" borderId="53" xfId="83" applyFont="1" applyFill="1" applyBorder="1" applyAlignment="1" applyProtection="1">
      <alignment vertical="center" wrapText="1"/>
      <protection locked="0"/>
    </xf>
    <xf numFmtId="0" fontId="45" fillId="29" borderId="54" xfId="83" applyFont="1" applyFill="1" applyBorder="1" applyAlignment="1" applyProtection="1">
      <alignment vertical="center" wrapText="1"/>
      <protection locked="0"/>
    </xf>
    <xf numFmtId="0" fontId="45" fillId="29" borderId="58" xfId="83" applyFont="1" applyFill="1" applyBorder="1" applyAlignment="1" applyProtection="1">
      <alignment vertical="center" wrapText="1"/>
      <protection locked="0"/>
    </xf>
    <xf numFmtId="186" fontId="45" fillId="0" borderId="58" xfId="83" applyNumberFormat="1" applyFont="1" applyBorder="1" applyAlignment="1" applyProtection="1">
      <alignment vertical="center"/>
      <protection locked="0"/>
    </xf>
    <xf numFmtId="186" fontId="45" fillId="0" borderId="54" xfId="83" applyNumberFormat="1" applyFont="1" applyBorder="1" applyAlignment="1">
      <alignment vertical="center"/>
    </xf>
    <xf numFmtId="186" fontId="45" fillId="0" borderId="102" xfId="83" applyNumberFormat="1" applyFont="1" applyBorder="1" applyAlignment="1" applyProtection="1">
      <alignment vertical="center"/>
      <protection locked="0"/>
    </xf>
    <xf numFmtId="184" fontId="45" fillId="28" borderId="103" xfId="83" applyNumberFormat="1" applyFont="1" applyFill="1" applyBorder="1" applyAlignment="1" applyProtection="1">
      <alignment vertical="center"/>
      <protection locked="0"/>
    </xf>
    <xf numFmtId="186" fontId="45" fillId="28" borderId="103" xfId="83" applyNumberFormat="1" applyFont="1" applyFill="1" applyBorder="1" applyAlignment="1" applyProtection="1">
      <alignment vertical="center"/>
      <protection locked="0"/>
    </xf>
    <xf numFmtId="186" fontId="45" fillId="0" borderId="34" xfId="83" applyNumberFormat="1" applyFont="1" applyBorder="1" applyAlignment="1" applyProtection="1">
      <alignment vertical="center"/>
      <protection locked="0"/>
    </xf>
    <xf numFmtId="185" fontId="45" fillId="24" borderId="104" xfId="83" applyNumberFormat="1" applyFont="1" applyFill="1" applyBorder="1" applyAlignment="1">
      <alignment vertical="center"/>
    </xf>
    <xf numFmtId="185" fontId="45" fillId="24" borderId="105" xfId="83" applyNumberFormat="1" applyFont="1" applyFill="1" applyBorder="1" applyAlignment="1">
      <alignment vertical="center"/>
    </xf>
    <xf numFmtId="186" fontId="45" fillId="0" borderId="39" xfId="83" applyNumberFormat="1" applyFont="1" applyBorder="1" applyAlignment="1">
      <alignment vertical="center"/>
    </xf>
    <xf numFmtId="186" fontId="45" fillId="0" borderId="40" xfId="83" applyNumberFormat="1" applyFont="1" applyBorder="1" applyAlignment="1">
      <alignment vertical="center"/>
    </xf>
    <xf numFmtId="0" fontId="45" fillId="24" borderId="106" xfId="83" applyFont="1" applyFill="1" applyBorder="1" applyAlignment="1">
      <alignment horizontal="center" vertical="center"/>
    </xf>
    <xf numFmtId="0" fontId="45" fillId="24" borderId="98" xfId="83" applyFont="1" applyFill="1" applyBorder="1" applyAlignment="1">
      <alignment horizontal="center" vertical="center"/>
    </xf>
    <xf numFmtId="0" fontId="45" fillId="28" borderId="25" xfId="83" applyFont="1" applyFill="1" applyBorder="1" applyAlignment="1" applyProtection="1">
      <alignment vertical="center" wrapText="1"/>
      <protection locked="0"/>
    </xf>
    <xf numFmtId="0" fontId="45" fillId="28" borderId="26" xfId="83" applyFont="1" applyFill="1" applyBorder="1" applyAlignment="1" applyProtection="1">
      <alignment vertical="center" wrapText="1"/>
      <protection locked="0"/>
    </xf>
    <xf numFmtId="0" fontId="45" fillId="28" borderId="27" xfId="83" applyFont="1" applyFill="1" applyBorder="1" applyAlignment="1" applyProtection="1">
      <alignment vertical="center" wrapText="1"/>
      <protection locked="0"/>
    </xf>
    <xf numFmtId="184" fontId="45" fillId="28" borderId="107" xfId="83" applyNumberFormat="1" applyFont="1" applyFill="1" applyBorder="1" applyAlignment="1" applyProtection="1">
      <alignment vertical="center"/>
      <protection locked="0"/>
    </xf>
    <xf numFmtId="186" fontId="45" fillId="28" borderId="107" xfId="83" applyNumberFormat="1" applyFont="1" applyFill="1" applyBorder="1" applyAlignment="1" applyProtection="1">
      <alignment vertical="center"/>
      <protection locked="0"/>
    </xf>
    <xf numFmtId="186" fontId="45" fillId="28" borderId="26" xfId="83" applyNumberFormat="1" applyFont="1" applyFill="1" applyBorder="1" applyAlignment="1">
      <alignment vertical="center"/>
    </xf>
    <xf numFmtId="185" fontId="50" fillId="24" borderId="108" xfId="83" applyNumberFormat="1" applyFont="1" applyFill="1" applyBorder="1" applyAlignment="1">
      <alignment vertical="center"/>
    </xf>
    <xf numFmtId="185" fontId="50" fillId="24" borderId="29" xfId="83" applyNumberFormat="1" applyFont="1" applyFill="1" applyBorder="1" applyAlignment="1">
      <alignment vertical="center"/>
    </xf>
    <xf numFmtId="185" fontId="45" fillId="28" borderId="26" xfId="83" applyNumberFormat="1" applyFont="1" applyFill="1" applyBorder="1" applyAlignment="1">
      <alignment vertical="center"/>
    </xf>
    <xf numFmtId="185" fontId="45" fillId="28" borderId="27" xfId="83" applyNumberFormat="1" applyFont="1" applyFill="1" applyBorder="1" applyAlignment="1">
      <alignment vertical="center"/>
    </xf>
    <xf numFmtId="185" fontId="45" fillId="28" borderId="27" xfId="83" applyNumberFormat="1" applyFont="1" applyFill="1" applyBorder="1" applyAlignment="1">
      <alignment vertical="center"/>
    </xf>
    <xf numFmtId="186" fontId="45" fillId="28" borderId="27" xfId="83" applyNumberFormat="1" applyFont="1" applyFill="1" applyBorder="1" applyAlignment="1">
      <alignment vertical="center"/>
    </xf>
    <xf numFmtId="0" fontId="45" fillId="28" borderId="109" xfId="83" applyFont="1" applyFill="1" applyBorder="1" applyAlignment="1">
      <alignment vertical="center"/>
    </xf>
    <xf numFmtId="186" fontId="45" fillId="28" borderId="110" xfId="83" applyNumberFormat="1" applyFont="1" applyFill="1" applyBorder="1" applyAlignment="1">
      <alignment vertical="center"/>
    </xf>
    <xf numFmtId="0" fontId="45" fillId="24" borderId="25" xfId="83" applyFont="1" applyFill="1" applyBorder="1" applyAlignment="1">
      <alignment horizontal="center" vertical="center"/>
    </xf>
    <xf numFmtId="0" fontId="45" fillId="24" borderId="27" xfId="83" applyFont="1" applyFill="1" applyBorder="1" applyAlignment="1">
      <alignment horizontal="center" vertical="center"/>
    </xf>
    <xf numFmtId="0" fontId="45" fillId="24" borderId="33" xfId="83" applyFont="1" applyFill="1" applyBorder="1" applyAlignment="1">
      <alignment horizontal="center" vertical="center"/>
    </xf>
    <xf numFmtId="0" fontId="45" fillId="24" borderId="34" xfId="83" applyFont="1" applyFill="1" applyBorder="1" applyAlignment="1">
      <alignment horizontal="center" vertical="center"/>
    </xf>
    <xf numFmtId="0" fontId="45" fillId="28" borderId="47" xfId="83" applyFont="1" applyFill="1" applyBorder="1" applyAlignment="1" applyProtection="1">
      <alignment vertical="center" wrapText="1"/>
      <protection locked="0"/>
    </xf>
    <xf numFmtId="0" fontId="45" fillId="28" borderId="32" xfId="83" applyFont="1" applyFill="1" applyBorder="1" applyAlignment="1" applyProtection="1">
      <alignment vertical="center" wrapText="1"/>
      <protection locked="0"/>
    </xf>
    <xf numFmtId="0" fontId="45" fillId="28" borderId="46" xfId="83" applyFont="1" applyFill="1" applyBorder="1" applyAlignment="1" applyProtection="1">
      <alignment vertical="center" wrapText="1"/>
      <protection locked="0"/>
    </xf>
    <xf numFmtId="184" fontId="45" fillId="28" borderId="46" xfId="83" applyNumberFormat="1" applyFont="1" applyFill="1" applyBorder="1" applyAlignment="1" applyProtection="1">
      <alignment vertical="center"/>
      <protection locked="0"/>
    </xf>
    <xf numFmtId="186" fontId="45" fillId="28" borderId="46" xfId="83" applyNumberFormat="1" applyFont="1" applyFill="1" applyBorder="1" applyAlignment="1" applyProtection="1">
      <alignment vertical="center"/>
      <protection locked="0"/>
    </xf>
    <xf numFmtId="186" fontId="45" fillId="28" borderId="32" xfId="83" applyNumberFormat="1" applyFont="1" applyFill="1" applyBorder="1" applyAlignment="1">
      <alignment vertical="center"/>
    </xf>
    <xf numFmtId="0" fontId="45" fillId="24" borderId="47" xfId="83" applyFont="1" applyFill="1" applyBorder="1" applyAlignment="1">
      <alignment horizontal="center" vertical="center"/>
    </xf>
    <xf numFmtId="0" fontId="45" fillId="24" borderId="46" xfId="83" applyFont="1" applyFill="1" applyBorder="1" applyAlignment="1">
      <alignment horizontal="center" vertical="center"/>
    </xf>
    <xf numFmtId="0" fontId="45" fillId="29" borderId="111" xfId="83" applyFont="1" applyFill="1" applyBorder="1" applyAlignment="1" applyProtection="1">
      <alignment vertical="center" wrapText="1"/>
      <protection locked="0"/>
    </xf>
    <xf numFmtId="0" fontId="45" fillId="29" borderId="42" xfId="83" applyFont="1" applyFill="1" applyBorder="1" applyAlignment="1" applyProtection="1">
      <alignment vertical="center" wrapText="1"/>
      <protection locked="0"/>
    </xf>
    <xf numFmtId="0" fontId="45" fillId="29" borderId="112" xfId="83" applyFont="1" applyFill="1" applyBorder="1" applyAlignment="1" applyProtection="1">
      <alignment vertical="center" wrapText="1"/>
      <protection locked="0"/>
    </xf>
    <xf numFmtId="186" fontId="45" fillId="0" borderId="113" xfId="83" applyNumberFormat="1" applyFont="1" applyBorder="1" applyAlignment="1" applyProtection="1">
      <alignment vertical="center"/>
      <protection locked="0"/>
    </xf>
    <xf numFmtId="186" fontId="45" fillId="0" borderId="42" xfId="83" applyNumberFormat="1" applyFont="1" applyBorder="1" applyAlignment="1">
      <alignment vertical="center"/>
    </xf>
    <xf numFmtId="185" fontId="45" fillId="24" borderId="44" xfId="83" applyNumberFormat="1" applyFont="1" applyFill="1" applyBorder="1" applyAlignment="1">
      <alignment vertical="center"/>
    </xf>
    <xf numFmtId="185" fontId="45" fillId="24" borderId="43" xfId="83" applyNumberFormat="1" applyFont="1" applyFill="1" applyBorder="1" applyAlignment="1">
      <alignment vertical="center"/>
    </xf>
    <xf numFmtId="186" fontId="45" fillId="0" borderId="42" xfId="83" applyNumberFormat="1" applyFont="1" applyBorder="1" applyAlignment="1">
      <alignment vertical="center"/>
    </xf>
    <xf numFmtId="186" fontId="45" fillId="0" borderId="112" xfId="83" applyNumberFormat="1" applyFont="1" applyBorder="1" applyAlignment="1">
      <alignment vertical="center"/>
    </xf>
    <xf numFmtId="185" fontId="45" fillId="0" borderId="112" xfId="83" applyNumberFormat="1" applyFont="1" applyBorder="1" applyAlignment="1">
      <alignment vertical="center"/>
    </xf>
    <xf numFmtId="0" fontId="45" fillId="0" borderId="112" xfId="83" applyFont="1" applyBorder="1" applyAlignment="1">
      <alignment vertical="center"/>
    </xf>
    <xf numFmtId="186" fontId="45" fillId="0" borderId="90" xfId="83" applyNumberFormat="1" applyFont="1" applyBorder="1" applyAlignment="1">
      <alignment vertical="center"/>
    </xf>
    <xf numFmtId="186" fontId="45" fillId="0" borderId="114" xfId="83" applyNumberFormat="1" applyFont="1" applyBorder="1" applyAlignment="1">
      <alignment vertical="center"/>
    </xf>
    <xf numFmtId="186" fontId="45" fillId="0" borderId="112" xfId="83" applyNumberFormat="1" applyFont="1" applyBorder="1" applyAlignment="1">
      <alignment vertical="center"/>
    </xf>
    <xf numFmtId="0" fontId="45" fillId="24" borderId="111" xfId="83" applyFont="1" applyFill="1" applyBorder="1" applyAlignment="1">
      <alignment horizontal="center" vertical="center"/>
    </xf>
    <xf numFmtId="0" fontId="45" fillId="24" borderId="112" xfId="83" applyFont="1" applyFill="1" applyBorder="1" applyAlignment="1">
      <alignment horizontal="center" vertical="center"/>
    </xf>
    <xf numFmtId="184" fontId="45" fillId="28" borderId="99" xfId="83" applyNumberFormat="1" applyFont="1" applyFill="1" applyBorder="1" applyAlignment="1" applyProtection="1">
      <alignment vertical="center"/>
      <protection locked="0"/>
    </xf>
    <xf numFmtId="186" fontId="45" fillId="28" borderId="99" xfId="83" applyNumberFormat="1" applyFont="1" applyFill="1" applyBorder="1" applyAlignment="1" applyProtection="1">
      <alignment vertical="center"/>
      <protection locked="0"/>
    </xf>
    <xf numFmtId="186" fontId="45" fillId="0" borderId="112" xfId="83" applyNumberFormat="1" applyFont="1" applyBorder="1" applyAlignment="1" applyProtection="1">
      <alignment vertical="center"/>
      <protection locked="0"/>
    </xf>
    <xf numFmtId="185" fontId="45" fillId="0" borderId="42" xfId="83" applyNumberFormat="1" applyFont="1" applyBorder="1" applyAlignment="1">
      <alignment vertical="center"/>
    </xf>
    <xf numFmtId="185" fontId="45" fillId="0" borderId="112" xfId="83" applyNumberFormat="1" applyFont="1" applyBorder="1" applyAlignment="1">
      <alignment vertical="center"/>
    </xf>
    <xf numFmtId="186" fontId="45" fillId="0" borderId="32" xfId="83" applyNumberFormat="1" applyFont="1" applyBorder="1" applyAlignment="1">
      <alignment vertical="center"/>
    </xf>
    <xf numFmtId="186" fontId="45" fillId="28" borderId="32" xfId="83" applyNumberFormat="1" applyFont="1" applyFill="1" applyBorder="1" applyAlignment="1">
      <alignment vertical="center"/>
    </xf>
    <xf numFmtId="186" fontId="45" fillId="28" borderId="46" xfId="83" applyNumberFormat="1" applyFont="1" applyFill="1" applyBorder="1" applyAlignment="1">
      <alignment vertical="center"/>
    </xf>
    <xf numFmtId="186" fontId="45" fillId="28" borderId="81" xfId="83" applyNumberFormat="1" applyFont="1" applyFill="1" applyBorder="1" applyAlignment="1">
      <alignment vertical="center"/>
    </xf>
    <xf numFmtId="0" fontId="45" fillId="28" borderId="53" xfId="83" applyFont="1" applyFill="1" applyBorder="1" applyAlignment="1">
      <alignment vertical="center" wrapText="1"/>
    </xf>
    <xf numFmtId="0" fontId="45" fillId="28" borderId="54" xfId="83" applyFont="1" applyFill="1" applyBorder="1" applyAlignment="1">
      <alignment vertical="center" wrapText="1"/>
    </xf>
    <xf numFmtId="0" fontId="45" fillId="28" borderId="58" xfId="83" applyFont="1" applyFill="1" applyBorder="1" applyAlignment="1">
      <alignment vertical="center" wrapText="1"/>
    </xf>
    <xf numFmtId="0" fontId="45" fillId="24" borderId="53" xfId="83" applyFont="1" applyFill="1" applyBorder="1" applyAlignment="1">
      <alignment horizontal="center" vertical="center"/>
    </xf>
    <xf numFmtId="0" fontId="45" fillId="24" borderId="58" xfId="83" applyFont="1" applyFill="1" applyBorder="1" applyAlignment="1">
      <alignment horizontal="center" vertical="center"/>
    </xf>
    <xf numFmtId="186" fontId="45" fillId="24" borderId="67" xfId="83" applyNumberFormat="1" applyFont="1" applyFill="1" applyBorder="1" applyAlignment="1">
      <alignment vertical="center"/>
    </xf>
    <xf numFmtId="186" fontId="45" fillId="0" borderId="50" xfId="83" applyNumberFormat="1" applyFont="1" applyBorder="1" applyAlignment="1">
      <alignment vertical="center"/>
    </xf>
    <xf numFmtId="186" fontId="45" fillId="28" borderId="50" xfId="83" applyNumberFormat="1" applyFont="1" applyFill="1" applyBorder="1" applyAlignment="1">
      <alignment vertical="center"/>
    </xf>
    <xf numFmtId="186" fontId="45" fillId="28" borderId="67" xfId="83" applyNumberFormat="1" applyFont="1" applyFill="1" applyBorder="1" applyAlignment="1">
      <alignment vertical="center"/>
    </xf>
    <xf numFmtId="186" fontId="45" fillId="28" borderId="70" xfId="83" applyNumberFormat="1" applyFont="1" applyFill="1" applyBorder="1" applyAlignment="1">
      <alignment vertical="center"/>
    </xf>
    <xf numFmtId="0" fontId="45" fillId="24" borderId="63" xfId="83" applyFont="1" applyFill="1" applyBorder="1" applyAlignment="1">
      <alignment horizontal="center" vertical="center"/>
    </xf>
    <xf numFmtId="0" fontId="45" fillId="24" borderId="67" xfId="83" applyFont="1" applyFill="1" applyBorder="1" applyAlignment="1">
      <alignment horizontal="center" vertical="center"/>
    </xf>
    <xf numFmtId="0" fontId="45" fillId="28" borderId="63" xfId="83" applyFont="1" applyFill="1" applyBorder="1" applyAlignment="1" applyProtection="1">
      <alignment vertical="center" wrapText="1"/>
      <protection locked="0"/>
    </xf>
    <xf numFmtId="0" fontId="45" fillId="28" borderId="50" xfId="83" applyFont="1" applyFill="1" applyBorder="1" applyAlignment="1" applyProtection="1">
      <alignment vertical="center" wrapText="1"/>
      <protection locked="0"/>
    </xf>
    <xf numFmtId="0" fontId="45" fillId="28" borderId="67" xfId="83" applyFont="1" applyFill="1" applyBorder="1" applyAlignment="1" applyProtection="1">
      <alignment vertical="center" wrapText="1"/>
      <protection locked="0"/>
    </xf>
    <xf numFmtId="186" fontId="45" fillId="24" borderId="103" xfId="83" applyNumberFormat="1" applyFont="1" applyFill="1" applyBorder="1" applyAlignment="1" applyProtection="1">
      <alignment vertical="center"/>
      <protection locked="0"/>
    </xf>
    <xf numFmtId="0" fontId="45" fillId="28" borderId="53" xfId="83" applyFont="1" applyFill="1" applyBorder="1" applyAlignment="1" applyProtection="1">
      <alignment vertical="center" wrapText="1"/>
      <protection locked="0"/>
    </xf>
    <xf numFmtId="0" fontId="45" fillId="28" borderId="54" xfId="83" applyFont="1" applyFill="1" applyBorder="1" applyAlignment="1" applyProtection="1">
      <alignment vertical="center" wrapText="1"/>
      <protection locked="0"/>
    </xf>
    <xf numFmtId="0" fontId="45" fillId="28" borderId="58" xfId="83" applyFont="1" applyFill="1" applyBorder="1" applyAlignment="1" applyProtection="1">
      <alignment vertical="center" wrapText="1"/>
      <protection locked="0"/>
    </xf>
    <xf numFmtId="186" fontId="45" fillId="24" borderId="97" xfId="83" applyNumberFormat="1" applyFont="1" applyFill="1" applyBorder="1" applyAlignment="1" applyProtection="1">
      <alignment vertical="center"/>
      <protection locked="0"/>
    </xf>
    <xf numFmtId="0" fontId="45" fillId="28" borderId="33" xfId="83" applyFont="1" applyFill="1" applyBorder="1" applyAlignment="1" applyProtection="1">
      <alignment vertical="center" wrapText="1"/>
      <protection locked="0"/>
    </xf>
    <xf numFmtId="0" fontId="45" fillId="28" borderId="0" xfId="83" applyFont="1" applyFill="1" applyAlignment="1" applyProtection="1">
      <alignment vertical="center" wrapText="1"/>
      <protection locked="0"/>
    </xf>
    <xf numFmtId="0" fontId="45" fillId="28" borderId="34" xfId="83" applyFont="1" applyFill="1" applyBorder="1" applyAlignment="1" applyProtection="1">
      <alignment vertical="center" wrapText="1"/>
      <protection locked="0"/>
    </xf>
    <xf numFmtId="186" fontId="45" fillId="0" borderId="103" xfId="83" applyNumberFormat="1" applyFont="1" applyBorder="1" applyAlignment="1" applyProtection="1">
      <alignment vertical="center"/>
      <protection locked="0"/>
    </xf>
    <xf numFmtId="186" fontId="45" fillId="0" borderId="40" xfId="83" applyNumberFormat="1" applyFont="1" applyBorder="1" applyAlignment="1" applyProtection="1">
      <alignment vertical="center"/>
      <protection locked="0"/>
    </xf>
    <xf numFmtId="186" fontId="45" fillId="0" borderId="39" xfId="83" applyNumberFormat="1" applyFont="1" applyBorder="1" applyAlignment="1">
      <alignment vertical="center"/>
    </xf>
    <xf numFmtId="185" fontId="45" fillId="0" borderId="104" xfId="83" applyNumberFormat="1" applyFont="1" applyBorder="1" applyAlignment="1">
      <alignment vertical="center"/>
    </xf>
    <xf numFmtId="185" fontId="45" fillId="0" borderId="40" xfId="83" applyNumberFormat="1" applyFont="1" applyBorder="1" applyAlignment="1">
      <alignment vertical="center"/>
    </xf>
    <xf numFmtId="185" fontId="50" fillId="0" borderId="40" xfId="83" applyNumberFormat="1" applyFont="1" applyBorder="1" applyAlignment="1">
      <alignment vertical="center"/>
    </xf>
    <xf numFmtId="0" fontId="45" fillId="0" borderId="40" xfId="83" applyFont="1" applyBorder="1" applyAlignment="1">
      <alignment vertical="center"/>
    </xf>
    <xf numFmtId="186" fontId="45" fillId="0" borderId="115" xfId="83" applyNumberFormat="1" applyFont="1" applyBorder="1" applyAlignment="1">
      <alignment vertical="center"/>
    </xf>
    <xf numFmtId="186" fontId="45" fillId="0" borderId="116" xfId="83" applyNumberFormat="1" applyFont="1" applyBorder="1" applyAlignment="1">
      <alignment vertical="center"/>
    </xf>
    <xf numFmtId="186" fontId="45" fillId="0" borderId="40" xfId="83" applyNumberFormat="1" applyFont="1" applyBorder="1" applyAlignment="1">
      <alignment vertical="center"/>
    </xf>
    <xf numFmtId="0" fontId="45" fillId="24" borderId="38" xfId="83" applyFont="1" applyFill="1" applyBorder="1" applyAlignment="1">
      <alignment horizontal="center" vertical="center"/>
    </xf>
    <xf numFmtId="0" fontId="45" fillId="24" borderId="40" xfId="83" applyFont="1" applyFill="1" applyBorder="1" applyAlignment="1">
      <alignment horizontal="center" vertical="center"/>
    </xf>
    <xf numFmtId="0" fontId="45" fillId="28" borderId="25" xfId="83" applyFont="1" applyFill="1" applyBorder="1" applyAlignment="1">
      <alignment horizontal="left" vertical="center" wrapText="1"/>
    </xf>
    <xf numFmtId="0" fontId="45" fillId="28" borderId="26" xfId="83" applyFont="1" applyFill="1" applyBorder="1" applyAlignment="1">
      <alignment horizontal="left" vertical="center" wrapText="1"/>
    </xf>
    <xf numFmtId="0" fontId="45" fillId="28" borderId="27" xfId="83" applyFont="1" applyFill="1" applyBorder="1" applyAlignment="1">
      <alignment horizontal="left" vertical="center" wrapText="1"/>
    </xf>
    <xf numFmtId="185" fontId="45" fillId="24" borderId="108" xfId="83" applyNumberFormat="1" applyFont="1" applyFill="1" applyBorder="1" applyAlignment="1">
      <alignment vertical="center"/>
    </xf>
    <xf numFmtId="185" fontId="45" fillId="24" borderId="29" xfId="83" applyNumberFormat="1" applyFont="1" applyFill="1" applyBorder="1" applyAlignment="1">
      <alignment vertical="center"/>
    </xf>
    <xf numFmtId="49" fontId="45" fillId="0" borderId="42" xfId="83" applyNumberFormat="1" applyFont="1" applyBorder="1" applyAlignment="1">
      <alignment horizontal="right" vertical="center"/>
    </xf>
    <xf numFmtId="49" fontId="45" fillId="0" borderId="112" xfId="83" applyNumberFormat="1" applyFont="1" applyBorder="1" applyAlignment="1">
      <alignment horizontal="right" vertical="center"/>
    </xf>
    <xf numFmtId="0" fontId="45" fillId="24" borderId="26" xfId="83" applyFont="1" applyFill="1" applyBorder="1" applyAlignment="1">
      <alignment horizontal="center" vertical="center"/>
    </xf>
    <xf numFmtId="0" fontId="45" fillId="24" borderId="27" xfId="83" applyFont="1" applyFill="1" applyBorder="1" applyAlignment="1">
      <alignment horizontal="center" vertical="center" shrinkToFit="1"/>
    </xf>
    <xf numFmtId="0" fontId="45" fillId="24" borderId="28" xfId="83" applyFont="1" applyFill="1" applyBorder="1" applyAlignment="1">
      <alignment horizontal="center" vertical="center"/>
    </xf>
    <xf numFmtId="0" fontId="45" fillId="24" borderId="30" xfId="83" applyFont="1" applyFill="1" applyBorder="1" applyAlignment="1">
      <alignment horizontal="center" vertical="center" wrapText="1"/>
    </xf>
    <xf numFmtId="0" fontId="45" fillId="24" borderId="31" xfId="83" applyFont="1" applyFill="1" applyBorder="1" applyAlignment="1">
      <alignment horizontal="center" vertical="center" wrapText="1"/>
    </xf>
    <xf numFmtId="0" fontId="45" fillId="24" borderId="32" xfId="83" applyFont="1" applyFill="1" applyBorder="1" applyAlignment="1">
      <alignment horizontal="center" vertical="center" wrapText="1"/>
    </xf>
    <xf numFmtId="0" fontId="45" fillId="24" borderId="117" xfId="83" applyFont="1" applyFill="1" applyBorder="1" applyAlignment="1">
      <alignment horizontal="center" vertical="center"/>
    </xf>
    <xf numFmtId="0" fontId="45" fillId="24" borderId="107" xfId="83" applyFont="1" applyFill="1" applyBorder="1" applyAlignment="1">
      <alignment horizontal="center" vertical="center"/>
    </xf>
    <xf numFmtId="0" fontId="45" fillId="24" borderId="26" xfId="83" applyFont="1" applyFill="1" applyBorder="1" applyAlignment="1">
      <alignment horizontal="center" vertical="center"/>
    </xf>
    <xf numFmtId="0" fontId="45" fillId="24" borderId="109" xfId="83" applyFont="1" applyFill="1" applyBorder="1" applyAlignment="1">
      <alignment horizontal="center" vertical="center"/>
    </xf>
    <xf numFmtId="0" fontId="45" fillId="24" borderId="110" xfId="83" applyFont="1" applyFill="1" applyBorder="1" applyAlignment="1">
      <alignment horizontal="center" vertical="center"/>
    </xf>
    <xf numFmtId="0" fontId="45" fillId="24" borderId="27" xfId="83" applyFont="1" applyFill="1" applyBorder="1" applyAlignment="1">
      <alignment horizontal="center" vertical="center"/>
    </xf>
    <xf numFmtId="0" fontId="45" fillId="24" borderId="33" xfId="83" applyFont="1" applyFill="1" applyBorder="1" applyAlignment="1">
      <alignment vertical="center"/>
    </xf>
    <xf numFmtId="0" fontId="45" fillId="24" borderId="0" xfId="83" applyFont="1" applyFill="1" applyAlignment="1">
      <alignment vertical="center"/>
    </xf>
    <xf numFmtId="0" fontId="45" fillId="24" borderId="34" xfId="83" applyFont="1" applyFill="1" applyBorder="1" applyAlignment="1">
      <alignment vertical="center"/>
    </xf>
    <xf numFmtId="0" fontId="45" fillId="24" borderId="34" xfId="83" applyFont="1" applyFill="1" applyBorder="1" applyAlignment="1">
      <alignment horizontal="center" vertical="center" shrinkToFit="1"/>
    </xf>
    <xf numFmtId="0" fontId="45" fillId="24" borderId="35" xfId="83" applyFont="1" applyFill="1" applyBorder="1" applyAlignment="1">
      <alignment horizontal="center" vertical="center"/>
    </xf>
    <xf numFmtId="0" fontId="45" fillId="24" borderId="44" xfId="83" applyFont="1" applyFill="1" applyBorder="1" applyAlignment="1">
      <alignment horizontal="center" vertical="center" wrapText="1"/>
    </xf>
    <xf numFmtId="0" fontId="45" fillId="24" borderId="43" xfId="83" applyFont="1" applyFill="1" applyBorder="1" applyAlignment="1">
      <alignment horizontal="center" vertical="center" wrapText="1"/>
    </xf>
    <xf numFmtId="0" fontId="45" fillId="24" borderId="42" xfId="83" applyFont="1" applyFill="1" applyBorder="1" applyAlignment="1">
      <alignment horizontal="center" vertical="center" wrapText="1"/>
    </xf>
    <xf numFmtId="0" fontId="45" fillId="24" borderId="118" xfId="83" applyFont="1" applyFill="1" applyBorder="1" applyAlignment="1">
      <alignment horizontal="center" vertical="center"/>
    </xf>
    <xf numFmtId="0" fontId="45" fillId="24" borderId="103" xfId="83" applyFont="1" applyFill="1" applyBorder="1" applyAlignment="1">
      <alignment horizontal="center" vertical="center"/>
    </xf>
    <xf numFmtId="0" fontId="45" fillId="24" borderId="0" xfId="83" applyFont="1" applyFill="1" applyAlignment="1">
      <alignment horizontal="center" vertical="center"/>
    </xf>
    <xf numFmtId="0" fontId="45" fillId="24" borderId="45" xfId="83" applyFont="1" applyFill="1" applyBorder="1" applyAlignment="1">
      <alignment horizontal="center" vertical="center"/>
    </xf>
    <xf numFmtId="0" fontId="45" fillId="24" borderId="71" xfId="83" applyFont="1" applyFill="1" applyBorder="1" applyAlignment="1">
      <alignment horizontal="center" vertical="center"/>
    </xf>
    <xf numFmtId="0" fontId="45" fillId="24" borderId="48" xfId="83" applyFont="1" applyFill="1" applyBorder="1" applyAlignment="1">
      <alignment horizontal="center" vertical="center"/>
    </xf>
    <xf numFmtId="0" fontId="45" fillId="24" borderId="39" xfId="83" applyFont="1" applyFill="1" applyBorder="1" applyAlignment="1">
      <alignment horizontal="center" vertical="center"/>
    </xf>
    <xf numFmtId="0" fontId="45" fillId="24" borderId="119" xfId="83" applyFont="1" applyFill="1" applyBorder="1" applyAlignment="1">
      <alignment horizontal="center" vertical="center" wrapText="1"/>
    </xf>
    <xf numFmtId="0" fontId="45" fillId="24" borderId="120" xfId="83" applyFont="1" applyFill="1" applyBorder="1" applyAlignment="1">
      <alignment horizontal="center" vertical="center"/>
    </xf>
    <xf numFmtId="0" fontId="45" fillId="24" borderId="2" xfId="83" applyFont="1" applyFill="1" applyBorder="1" applyAlignment="1">
      <alignment horizontal="center" vertical="center"/>
    </xf>
    <xf numFmtId="0" fontId="45" fillId="24" borderId="121" xfId="83" applyFont="1" applyFill="1" applyBorder="1" applyAlignment="1">
      <alignment horizontal="center" vertical="center"/>
    </xf>
    <xf numFmtId="0" fontId="45" fillId="24" borderId="122" xfId="83" applyFont="1" applyFill="1" applyBorder="1" applyAlignment="1">
      <alignment horizontal="center" vertical="center" wrapText="1"/>
    </xf>
    <xf numFmtId="0" fontId="45" fillId="24" borderId="123" xfId="83" applyFont="1" applyFill="1" applyBorder="1" applyAlignment="1">
      <alignment horizontal="center" vertical="center" wrapText="1"/>
    </xf>
    <xf numFmtId="0" fontId="45" fillId="24" borderId="90" xfId="83" applyFont="1" applyFill="1" applyBorder="1" applyAlignment="1">
      <alignment horizontal="center" vertical="center" wrapText="1"/>
    </xf>
    <xf numFmtId="0" fontId="45" fillId="24" borderId="116" xfId="83" applyFont="1" applyFill="1" applyBorder="1" applyAlignment="1">
      <alignment horizontal="center" vertical="center"/>
    </xf>
    <xf numFmtId="0" fontId="45" fillId="24" borderId="124" xfId="83" applyFont="1" applyFill="1" applyBorder="1" applyAlignment="1">
      <alignment horizontal="center" vertical="center"/>
    </xf>
    <xf numFmtId="0" fontId="45" fillId="0" borderId="26" xfId="83" applyFont="1" applyBorder="1" applyAlignment="1">
      <alignment vertical="center"/>
    </xf>
    <xf numFmtId="0" fontId="45" fillId="0" borderId="0" xfId="83" applyFont="1" applyAlignment="1">
      <alignment vertical="center"/>
    </xf>
    <xf numFmtId="0" fontId="50" fillId="28" borderId="25" xfId="83" applyFont="1" applyFill="1" applyBorder="1" applyAlignment="1">
      <alignment horizontal="center" vertical="center"/>
    </xf>
    <xf numFmtId="0" fontId="50" fillId="28" borderId="26" xfId="83" applyFont="1" applyFill="1" applyBorder="1" applyAlignment="1">
      <alignment horizontal="center" vertical="center"/>
    </xf>
    <xf numFmtId="0" fontId="50" fillId="28" borderId="27" xfId="83" applyFont="1" applyFill="1" applyBorder="1" applyAlignment="1">
      <alignment horizontal="center" vertical="center"/>
    </xf>
    <xf numFmtId="0" fontId="50" fillId="28" borderId="110" xfId="83" applyFont="1" applyFill="1" applyBorder="1" applyAlignment="1">
      <alignment horizontal="center" vertical="center"/>
    </xf>
    <xf numFmtId="0" fontId="45" fillId="24" borderId="125" xfId="83" applyFont="1" applyFill="1" applyBorder="1" applyAlignment="1">
      <alignment horizontal="center" vertical="center"/>
    </xf>
    <xf numFmtId="3" fontId="50" fillId="28" borderId="126" xfId="83" applyNumberFormat="1" applyFont="1" applyFill="1" applyBorder="1" applyAlignment="1">
      <alignment horizontal="right" vertical="center"/>
    </xf>
    <xf numFmtId="38" fontId="50" fillId="28" borderId="127" xfId="84" applyFont="1" applyFill="1" applyBorder="1" applyAlignment="1">
      <alignment horizontal="right" vertical="center"/>
    </xf>
    <xf numFmtId="0" fontId="45" fillId="24" borderId="125" xfId="83" applyFont="1" applyFill="1" applyBorder="1" applyAlignment="1">
      <alignment horizontal="center" vertical="center" wrapText="1"/>
    </xf>
    <xf numFmtId="189" fontId="50" fillId="28" borderId="25" xfId="83" applyNumberFormat="1" applyFont="1" applyFill="1" applyBorder="1" applyAlignment="1">
      <alignment horizontal="center" vertical="center"/>
    </xf>
    <xf numFmtId="189" fontId="50" fillId="28" borderId="27" xfId="83" applyNumberFormat="1" applyFont="1" applyFill="1" applyBorder="1" applyAlignment="1">
      <alignment horizontal="center" vertical="center"/>
    </xf>
    <xf numFmtId="0" fontId="45" fillId="0" borderId="27" xfId="83" applyFont="1" applyBorder="1" applyAlignment="1">
      <alignment vertical="center"/>
    </xf>
    <xf numFmtId="0" fontId="50" fillId="28" borderId="53" xfId="83" applyFont="1" applyFill="1" applyBorder="1" applyAlignment="1">
      <alignment horizontal="center" vertical="center"/>
    </xf>
    <xf numFmtId="0" fontId="50" fillId="28" borderId="54" xfId="83" applyFont="1" applyFill="1" applyBorder="1" applyAlignment="1">
      <alignment horizontal="center" vertical="center"/>
    </xf>
    <xf numFmtId="0" fontId="50" fillId="28" borderId="58" xfId="83" applyFont="1" applyFill="1" applyBorder="1" applyAlignment="1">
      <alignment horizontal="center" vertical="center"/>
    </xf>
    <xf numFmtId="0" fontId="45" fillId="24" borderId="128" xfId="83" applyFont="1" applyFill="1" applyBorder="1" applyAlignment="1">
      <alignment horizontal="center" vertical="center"/>
    </xf>
    <xf numFmtId="0" fontId="45" fillId="24" borderId="129" xfId="83" applyFont="1" applyFill="1" applyBorder="1" applyAlignment="1">
      <alignment horizontal="center" vertical="center"/>
    </xf>
    <xf numFmtId="0" fontId="45" fillId="24" borderId="49" xfId="83" applyFont="1" applyFill="1" applyBorder="1" applyAlignment="1">
      <alignment horizontal="center" vertical="center"/>
    </xf>
    <xf numFmtId="3" fontId="50" fillId="28" borderId="101" xfId="83" applyNumberFormat="1" applyFont="1" applyFill="1" applyBorder="1" applyAlignment="1">
      <alignment horizontal="right" vertical="center"/>
    </xf>
    <xf numFmtId="38" fontId="50" fillId="28" borderId="48" xfId="84" applyFont="1" applyFill="1" applyBorder="1" applyAlignment="1">
      <alignment horizontal="right" vertical="center"/>
    </xf>
    <xf numFmtId="0" fontId="45" fillId="24" borderId="96" xfId="83" applyFont="1" applyFill="1" applyBorder="1" applyAlignment="1">
      <alignment horizontal="center" vertical="center" wrapText="1"/>
    </xf>
    <xf numFmtId="189" fontId="50" fillId="28" borderId="38" xfId="83" applyNumberFormat="1" applyFont="1" applyFill="1" applyBorder="1" applyAlignment="1">
      <alignment horizontal="center" vertical="center"/>
    </xf>
    <xf numFmtId="189" fontId="50" fillId="28" borderId="40" xfId="83" applyNumberFormat="1" applyFont="1" applyFill="1" applyBorder="1" applyAlignment="1">
      <alignment horizontal="center" vertical="center"/>
    </xf>
    <xf numFmtId="49" fontId="51" fillId="28" borderId="33" xfId="83" applyNumberFormat="1" applyFont="1" applyFill="1" applyBorder="1" applyAlignment="1">
      <alignment horizontal="left" vertical="center" wrapText="1"/>
    </xf>
    <xf numFmtId="49" fontId="51" fillId="28" borderId="0" xfId="83" applyNumberFormat="1" applyFont="1" applyFill="1" applyAlignment="1">
      <alignment horizontal="left" vertical="center" wrapText="1"/>
    </xf>
    <xf numFmtId="49" fontId="51" fillId="28" borderId="34" xfId="83" applyNumberFormat="1" applyFont="1" applyFill="1" applyBorder="1" applyAlignment="1">
      <alignment horizontal="left" vertical="center" wrapText="1"/>
    </xf>
    <xf numFmtId="0" fontId="63" fillId="28" borderId="33" xfId="83" applyFont="1" applyFill="1" applyBorder="1" applyAlignment="1">
      <alignment vertical="center"/>
    </xf>
    <xf numFmtId="0" fontId="63" fillId="28" borderId="34" xfId="83" applyFont="1" applyFill="1" applyBorder="1" applyAlignment="1">
      <alignment vertical="center"/>
    </xf>
    <xf numFmtId="0" fontId="45" fillId="24" borderId="50" xfId="83" applyFont="1" applyFill="1" applyBorder="1" applyAlignment="1">
      <alignment horizontal="center" vertical="center"/>
    </xf>
    <xf numFmtId="0" fontId="45" fillId="28" borderId="126" xfId="83" applyFont="1" applyFill="1" applyBorder="1" applyAlignment="1">
      <alignment horizontal="center" vertical="center"/>
    </xf>
    <xf numFmtId="0" fontId="45" fillId="28" borderId="125" xfId="83" applyFont="1" applyFill="1" applyBorder="1" applyAlignment="1">
      <alignment horizontal="center" vertical="center"/>
    </xf>
    <xf numFmtId="0" fontId="45" fillId="0" borderId="71" xfId="83" applyFont="1" applyBorder="1" applyAlignment="1">
      <alignment horizontal="right" vertical="center"/>
    </xf>
    <xf numFmtId="0" fontId="45" fillId="24" borderId="98" xfId="83" applyFont="1" applyFill="1" applyBorder="1" applyAlignment="1">
      <alignment horizontal="center" vertical="center" wrapText="1"/>
    </xf>
    <xf numFmtId="0" fontId="45" fillId="28" borderId="106" xfId="83" applyFont="1" applyFill="1" applyBorder="1" applyAlignment="1">
      <alignment horizontal="center" vertical="center"/>
    </xf>
    <xf numFmtId="0" fontId="45" fillId="28" borderId="98" xfId="83" applyFont="1" applyFill="1" applyBorder="1" applyAlignment="1">
      <alignment horizontal="center" vertical="center"/>
    </xf>
    <xf numFmtId="0" fontId="63" fillId="28" borderId="34" xfId="83" applyFont="1" applyFill="1" applyBorder="1" applyAlignment="1">
      <alignment horizontal="center" vertical="center"/>
    </xf>
    <xf numFmtId="0" fontId="45" fillId="0" borderId="25" xfId="83" applyFont="1" applyBorder="1" applyAlignment="1">
      <alignment vertical="center"/>
    </xf>
    <xf numFmtId="0" fontId="45" fillId="28" borderId="26" xfId="83" applyFont="1" applyFill="1" applyBorder="1" applyAlignment="1">
      <alignment vertical="center"/>
    </xf>
    <xf numFmtId="0" fontId="45" fillId="0" borderId="26" xfId="83" applyFont="1" applyBorder="1" applyAlignment="1">
      <alignment horizontal="center" vertical="center" textRotation="255"/>
    </xf>
    <xf numFmtId="0" fontId="45" fillId="0" borderId="27" xfId="83" applyFont="1" applyBorder="1" applyAlignment="1">
      <alignment horizontal="right" vertical="center" textRotation="255"/>
    </xf>
    <xf numFmtId="0" fontId="50" fillId="24" borderId="126" xfId="83" applyFont="1" applyFill="1" applyBorder="1" applyAlignment="1">
      <alignment horizontal="center" vertical="center"/>
    </xf>
    <xf numFmtId="0" fontId="50" fillId="0" borderId="25" xfId="83" applyFont="1" applyBorder="1" applyAlignment="1">
      <alignment horizontal="left" vertical="center"/>
    </xf>
    <xf numFmtId="190" fontId="50" fillId="28" borderId="27" xfId="83" applyNumberFormat="1" applyFont="1" applyFill="1" applyBorder="1" applyAlignment="1">
      <alignment horizontal="right" vertical="center"/>
    </xf>
    <xf numFmtId="0" fontId="50" fillId="0" borderId="0" xfId="83" applyFont="1" applyAlignment="1">
      <alignment vertical="center"/>
    </xf>
    <xf numFmtId="0" fontId="45" fillId="0" borderId="33" xfId="83" applyFont="1" applyBorder="1" applyAlignment="1">
      <alignment vertical="center"/>
    </xf>
    <xf numFmtId="0" fontId="45" fillId="28" borderId="0" xfId="83" applyFont="1" applyFill="1" applyAlignment="1">
      <alignment vertical="center"/>
    </xf>
    <xf numFmtId="0" fontId="45" fillId="0" borderId="0" xfId="83" applyFont="1" applyAlignment="1">
      <alignment horizontal="center" vertical="center" textRotation="255"/>
    </xf>
    <xf numFmtId="0" fontId="45" fillId="0" borderId="34" xfId="83" applyFont="1" applyBorder="1" applyAlignment="1">
      <alignment horizontal="right" vertical="center" textRotation="255"/>
    </xf>
    <xf numFmtId="0" fontId="50" fillId="24" borderId="106" xfId="83" applyFont="1" applyFill="1" applyBorder="1" applyAlignment="1">
      <alignment horizontal="center" vertical="center"/>
    </xf>
    <xf numFmtId="0" fontId="50" fillId="0" borderId="38" xfId="83" applyFont="1" applyBorder="1" applyAlignment="1">
      <alignment horizontal="left" vertical="center"/>
    </xf>
    <xf numFmtId="190" fontId="50" fillId="28" borderId="40" xfId="83" applyNumberFormat="1" applyFont="1" applyFill="1" applyBorder="1" applyAlignment="1">
      <alignment horizontal="right" vertical="center"/>
    </xf>
    <xf numFmtId="0" fontId="45" fillId="0" borderId="33" xfId="83" applyFont="1" applyBorder="1" applyAlignment="1">
      <alignment horizontal="left" vertical="center"/>
    </xf>
    <xf numFmtId="0" fontId="45" fillId="0" borderId="0" xfId="83" applyFont="1" applyBorder="1" applyAlignment="1">
      <alignment horizontal="right" vertical="center"/>
    </xf>
    <xf numFmtId="0" fontId="45" fillId="0" borderId="34" xfId="83" applyFont="1" applyBorder="1" applyAlignment="1">
      <alignment horizontal="right" vertical="center"/>
    </xf>
    <xf numFmtId="0" fontId="32" fillId="24" borderId="25" xfId="83" applyFont="1" applyFill="1" applyBorder="1" applyAlignment="1">
      <alignment horizontal="center" vertical="center" wrapText="1"/>
    </xf>
    <xf numFmtId="0" fontId="32" fillId="24" borderId="27" xfId="83" applyFont="1" applyFill="1" applyBorder="1" applyAlignment="1">
      <alignment horizontal="center" vertical="center" wrapText="1"/>
    </xf>
    <xf numFmtId="0" fontId="50" fillId="24" borderId="110" xfId="83" applyFont="1" applyFill="1" applyBorder="1" applyAlignment="1">
      <alignment horizontal="center" vertical="center"/>
    </xf>
    <xf numFmtId="0" fontId="50" fillId="24" borderId="25" xfId="83" applyFont="1" applyFill="1" applyBorder="1" applyAlignment="1">
      <alignment horizontal="center" vertical="center"/>
    </xf>
    <xf numFmtId="0" fontId="50" fillId="24" borderId="26" xfId="83" applyFont="1" applyFill="1" applyBorder="1" applyAlignment="1">
      <alignment horizontal="center" vertical="center"/>
    </xf>
    <xf numFmtId="0" fontId="50" fillId="24" borderId="27" xfId="83" applyFont="1" applyFill="1" applyBorder="1" applyAlignment="1">
      <alignment horizontal="center" vertical="center"/>
    </xf>
    <xf numFmtId="0" fontId="45" fillId="0" borderId="38" xfId="83" applyFont="1" applyBorder="1" applyAlignment="1">
      <alignment horizontal="left" vertical="center"/>
    </xf>
    <xf numFmtId="0" fontId="45" fillId="0" borderId="39" xfId="83" applyFont="1" applyBorder="1" applyAlignment="1">
      <alignment horizontal="right" vertical="center"/>
    </xf>
    <xf numFmtId="0" fontId="45" fillId="0" borderId="40" xfId="83" applyFont="1" applyBorder="1" applyAlignment="1">
      <alignment horizontal="right" vertical="center"/>
    </xf>
    <xf numFmtId="0" fontId="32" fillId="24" borderId="38" xfId="83" applyFont="1" applyFill="1" applyBorder="1" applyAlignment="1">
      <alignment horizontal="center" vertical="center" wrapText="1"/>
    </xf>
    <xf numFmtId="0" fontId="45" fillId="24" borderId="40" xfId="83" applyFont="1" applyFill="1" applyBorder="1" applyAlignment="1">
      <alignment horizontal="center" vertical="center" wrapText="1"/>
    </xf>
    <xf numFmtId="0" fontId="45" fillId="24" borderId="71" xfId="83" applyFont="1" applyFill="1" applyBorder="1" applyAlignment="1">
      <alignment horizontal="center" vertical="center"/>
    </xf>
    <xf numFmtId="0" fontId="50" fillId="24" borderId="38" xfId="83" applyFont="1" applyFill="1" applyBorder="1" applyAlignment="1">
      <alignment horizontal="center" vertical="center"/>
    </xf>
    <xf numFmtId="0" fontId="50" fillId="24" borderId="39" xfId="83" applyFont="1" applyFill="1" applyBorder="1" applyAlignment="1">
      <alignment horizontal="center" vertical="center"/>
    </xf>
    <xf numFmtId="0" fontId="50" fillId="24" borderId="40" xfId="83" applyFont="1" applyFill="1" applyBorder="1" applyAlignment="1">
      <alignment horizontal="center" vertical="center"/>
    </xf>
    <xf numFmtId="0" fontId="54" fillId="0" borderId="0" xfId="83" applyFont="1"/>
    <xf numFmtId="0" fontId="45" fillId="28" borderId="25" xfId="83" applyFont="1" applyFill="1" applyBorder="1" applyAlignment="1">
      <alignment horizontal="center" vertical="center"/>
    </xf>
    <xf numFmtId="0" fontId="45" fillId="28" borderId="27" xfId="83" applyFont="1" applyFill="1" applyBorder="1" applyAlignment="1">
      <alignment horizontal="center" vertical="center"/>
    </xf>
    <xf numFmtId="0" fontId="45" fillId="28" borderId="26" xfId="83" applyFont="1" applyFill="1" applyBorder="1" applyAlignment="1">
      <alignment horizontal="center" vertical="center"/>
    </xf>
    <xf numFmtId="0" fontId="50" fillId="0" borderId="30" xfId="83" applyFont="1" applyBorder="1" applyAlignment="1">
      <alignment horizontal="center" vertical="center"/>
    </xf>
    <xf numFmtId="0" fontId="50" fillId="0" borderId="32" xfId="83" applyFont="1" applyBorder="1" applyAlignment="1">
      <alignment horizontal="center" vertical="center"/>
    </xf>
    <xf numFmtId="0" fontId="45" fillId="0" borderId="26" xfId="83" applyFont="1" applyBorder="1"/>
    <xf numFmtId="0" fontId="45" fillId="28" borderId="38" xfId="83" applyFont="1" applyFill="1" applyBorder="1" applyAlignment="1">
      <alignment horizontal="center" vertical="center"/>
    </xf>
    <xf numFmtId="0" fontId="45" fillId="28" borderId="40" xfId="83" applyFont="1" applyFill="1" applyBorder="1" applyAlignment="1">
      <alignment horizontal="center" vertical="center"/>
    </xf>
    <xf numFmtId="0" fontId="45" fillId="28" borderId="39" xfId="83" applyFont="1" applyFill="1" applyBorder="1" applyAlignment="1">
      <alignment horizontal="center" vertical="center"/>
    </xf>
    <xf numFmtId="0" fontId="50" fillId="28" borderId="38" xfId="83" applyFont="1" applyFill="1" applyBorder="1" applyAlignment="1">
      <alignment horizontal="center" vertical="center"/>
    </xf>
    <xf numFmtId="0" fontId="50" fillId="28" borderId="39" xfId="83" applyFont="1" applyFill="1" applyBorder="1" applyAlignment="1">
      <alignment horizontal="center" vertical="center"/>
    </xf>
    <xf numFmtId="0" fontId="50" fillId="0" borderId="37" xfId="83" applyFont="1" applyBorder="1" applyAlignment="1">
      <alignment horizontal="center" vertical="center"/>
    </xf>
    <xf numFmtId="0" fontId="50" fillId="0" borderId="0" xfId="83" applyFont="1" applyAlignment="1">
      <alignment horizontal="center" vertical="center"/>
    </xf>
    <xf numFmtId="0" fontId="50" fillId="0" borderId="0" xfId="83" applyFont="1"/>
    <xf numFmtId="0" fontId="50" fillId="24" borderId="130" xfId="83" applyFont="1" applyFill="1" applyBorder="1" applyAlignment="1">
      <alignment horizontal="center" vertical="center"/>
    </xf>
    <xf numFmtId="0" fontId="50" fillId="24" borderId="131" xfId="83" applyFont="1" applyFill="1" applyBorder="1" applyAlignment="1">
      <alignment horizontal="center" vertical="center"/>
    </xf>
    <xf numFmtId="0" fontId="50" fillId="24" borderId="132" xfId="83" applyFont="1" applyFill="1" applyBorder="1" applyAlignment="1">
      <alignment horizontal="center" vertical="center"/>
    </xf>
    <xf numFmtId="9" fontId="50" fillId="0" borderId="0" xfId="83" applyNumberFormat="1" applyFont="1" applyAlignment="1">
      <alignment horizontal="left" vertical="center"/>
    </xf>
    <xf numFmtId="0" fontId="50" fillId="0" borderId="0" xfId="83" applyFont="1" applyAlignment="1">
      <alignment horizontal="right" vertical="center"/>
    </xf>
    <xf numFmtId="0" fontId="65" fillId="0" borderId="0" xfId="85" applyFont="1" applyProtection="1">
      <protection locked="0"/>
    </xf>
    <xf numFmtId="0" fontId="65" fillId="0" borderId="0" xfId="83" applyFont="1"/>
    <xf numFmtId="0" fontId="45" fillId="0" borderId="26" xfId="83" applyFont="1" applyBorder="1" applyAlignment="1">
      <alignment horizontal="right" vertical="top"/>
    </xf>
    <xf numFmtId="0" fontId="54" fillId="0" borderId="26" xfId="83" applyFont="1" applyBorder="1"/>
  </cellXfs>
  <cellStyles count="86">
    <cellStyle name="１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/>
    <cellStyle name="Header1" xfId="21"/>
    <cellStyle name="Header2" xfId="22"/>
    <cellStyle name="Normal_#18-Internet" xfId="23"/>
    <cellStyle name="subhead" xfId="24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パーセント 2 2" xfId="82"/>
    <cellStyle name="メモ" xfId="34" builtinId="10" customBuiltin="1"/>
    <cellStyle name="メモ 2" xfId="61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 2" xfId="51"/>
    <cellStyle name="桁区切り 2 2" xfId="55"/>
    <cellStyle name="桁区切り 2 3" xfId="84"/>
    <cellStyle name="桁区切り 3" xfId="5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9"/>
    <cellStyle name="標準 2 2" xfId="57"/>
    <cellStyle name="標準 2 2 2" xfId="81"/>
    <cellStyle name="標準 2 3" xfId="60"/>
    <cellStyle name="標準 3" xfId="50"/>
    <cellStyle name="標準 4" xfId="54"/>
    <cellStyle name="標準 4 2" xfId="62"/>
    <cellStyle name="標準 4 2 2" xfId="69"/>
    <cellStyle name="標準 4 3" xfId="66"/>
    <cellStyle name="標準 4 3 2" xfId="68"/>
    <cellStyle name="標準 4 3 2 2" xfId="70"/>
    <cellStyle name="標準 4 3 2 3" xfId="79"/>
    <cellStyle name="標準 4 3 3" xfId="71"/>
    <cellStyle name="標準 4 4" xfId="72"/>
    <cellStyle name="標準 4 5" xfId="83"/>
    <cellStyle name="標準 5" xfId="58"/>
    <cellStyle name="標準 5 2" xfId="63"/>
    <cellStyle name="標準 5 2 2" xfId="73"/>
    <cellStyle name="標準 5 3" xfId="74"/>
    <cellStyle name="標準 6" xfId="59"/>
    <cellStyle name="標準 6 2" xfId="64"/>
    <cellStyle name="標準 6 2 2" xfId="75"/>
    <cellStyle name="標準 6 3" xfId="65"/>
    <cellStyle name="標準 6 3 2" xfId="67"/>
    <cellStyle name="標準 6 3 2 2" xfId="76"/>
    <cellStyle name="標準 6 3 3" xfId="77"/>
    <cellStyle name="標準 6 4" xfId="78"/>
    <cellStyle name="標準 7" xfId="80"/>
    <cellStyle name="標準_積算システムデータ入力_Ver3.01" xfId="85"/>
    <cellStyle name="未定義" xfId="47"/>
    <cellStyle name="良い" xfId="48" builtinId="26" customBuiltin="1"/>
    <cellStyle name="卨げ" xfId="52"/>
    <cellStyle name="湪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U46"/>
  <sheetViews>
    <sheetView tabSelected="1" zoomScaleNormal="100" zoomScaleSheetLayoutView="100" workbookViewId="0">
      <selection activeCell="E17" sqref="E17:S17"/>
    </sheetView>
  </sheetViews>
  <sheetFormatPr defaultColWidth="4.625" defaultRowHeight="9.9499999999999993" customHeight="1" x14ac:dyDescent="0.15"/>
  <cols>
    <col min="1" max="1" width="1.625" style="1" customWidth="1" collapsed="1"/>
    <col min="2" max="3" width="2.625" style="1" customWidth="1" collapsed="1"/>
    <col min="4" max="4" width="3.625" style="1" customWidth="1" collapsed="1"/>
    <col min="5" max="5" width="5.125" style="1" customWidth="1" collapsed="1"/>
    <col min="6" max="9" width="2.625" style="1" customWidth="1" collapsed="1"/>
    <col min="10" max="10" width="4.625" style="1" customWidth="1" collapsed="1"/>
    <col min="11" max="11" width="6.625" style="1" customWidth="1" collapsed="1"/>
    <col min="12" max="30" width="2.625" style="1" customWidth="1" collapsed="1"/>
    <col min="31" max="31" width="9.625" style="1" customWidth="1" collapsed="1"/>
    <col min="32" max="37" width="2.625" style="1" customWidth="1" collapsed="1"/>
    <col min="38" max="43" width="1.75" style="1" customWidth="1" collapsed="1"/>
    <col min="44" max="47" width="2.625" style="1" customWidth="1" collapsed="1"/>
    <col min="48" max="48" width="1.625" style="1" customWidth="1" collapsed="1"/>
    <col min="49" max="16384" width="4.625" style="1" collapsed="1"/>
  </cols>
  <sheetData>
    <row r="1" spans="2:47" ht="9.9499999999999993" customHeight="1" x14ac:dyDescent="0.1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2:47" ht="30" customHeight="1" x14ac:dyDescent="0.15">
      <c r="B2" s="20" t="s">
        <v>20</v>
      </c>
      <c r="C2" s="21"/>
      <c r="D2" s="19" t="s">
        <v>21</v>
      </c>
      <c r="E2" s="4" t="s">
        <v>2</v>
      </c>
      <c r="F2" s="7"/>
      <c r="G2" s="8" t="s">
        <v>18</v>
      </c>
      <c r="H2" s="8" t="s">
        <v>1</v>
      </c>
      <c r="I2" s="8"/>
      <c r="J2" s="8"/>
      <c r="K2" s="9" t="s">
        <v>0</v>
      </c>
      <c r="L2" s="22" t="s">
        <v>22</v>
      </c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4"/>
      <c r="AL2" s="20" t="s">
        <v>23</v>
      </c>
      <c r="AM2" s="21"/>
      <c r="AN2" s="21"/>
      <c r="AO2" s="21"/>
      <c r="AP2" s="21"/>
      <c r="AQ2" s="21"/>
      <c r="AR2" s="21"/>
      <c r="AS2" s="21"/>
      <c r="AT2" s="21"/>
      <c r="AU2" s="25"/>
    </row>
    <row r="3" spans="2:47" ht="20.100000000000001" customHeight="1" x14ac:dyDescent="0.15">
      <c r="B3" s="26" t="s">
        <v>17</v>
      </c>
      <c r="C3" s="27"/>
      <c r="D3" s="27"/>
      <c r="E3" s="28"/>
      <c r="F3" s="32" t="s">
        <v>19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4"/>
      <c r="AF3" s="26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8"/>
    </row>
    <row r="4" spans="2:47" ht="20.100000000000001" customHeight="1" x14ac:dyDescent="0.15">
      <c r="B4" s="29"/>
      <c r="C4" s="30"/>
      <c r="D4" s="30"/>
      <c r="E4" s="31"/>
      <c r="F4" s="35" t="s">
        <v>19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7"/>
      <c r="AF4" s="29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1"/>
    </row>
    <row r="5" spans="2:47" ht="20.100000000000001" customHeight="1" x14ac:dyDescent="0.15">
      <c r="B5" s="26" t="s">
        <v>16</v>
      </c>
      <c r="C5" s="27"/>
      <c r="D5" s="27"/>
      <c r="E5" s="28"/>
      <c r="F5" s="32" t="s">
        <v>24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4"/>
      <c r="AF5" s="43" t="s">
        <v>15</v>
      </c>
      <c r="AG5" s="44"/>
      <c r="AH5" s="44"/>
      <c r="AI5" s="44"/>
      <c r="AJ5" s="44" t="s">
        <v>20</v>
      </c>
      <c r="AK5" s="44"/>
      <c r="AL5" s="44"/>
      <c r="AM5" s="44"/>
      <c r="AN5" s="45" t="s">
        <v>8</v>
      </c>
      <c r="AO5" s="45"/>
      <c r="AP5" s="45"/>
      <c r="AQ5" s="45"/>
      <c r="AR5" s="45"/>
      <c r="AS5" s="45"/>
      <c r="AT5" s="45"/>
      <c r="AU5" s="46"/>
    </row>
    <row r="6" spans="2:47" ht="20.100000000000001" customHeight="1" x14ac:dyDescent="0.15">
      <c r="B6" s="29"/>
      <c r="C6" s="30"/>
      <c r="D6" s="30"/>
      <c r="E6" s="31"/>
      <c r="F6" s="35" t="s">
        <v>19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7"/>
      <c r="AF6" s="26" t="s">
        <v>14</v>
      </c>
      <c r="AG6" s="28"/>
      <c r="AH6" s="26"/>
      <c r="AI6" s="28"/>
      <c r="AJ6" s="26" t="s">
        <v>13</v>
      </c>
      <c r="AK6" s="27"/>
      <c r="AL6" s="27"/>
      <c r="AM6" s="28"/>
      <c r="AN6" s="26"/>
      <c r="AO6" s="27"/>
      <c r="AP6" s="27"/>
      <c r="AQ6" s="28"/>
      <c r="AR6" s="27" t="s">
        <v>12</v>
      </c>
      <c r="AS6" s="28"/>
      <c r="AT6" s="26"/>
      <c r="AU6" s="28"/>
    </row>
    <row r="7" spans="2:47" s="3" customFormat="1" ht="13.5" customHeight="1" x14ac:dyDescent="0.15">
      <c r="B7" s="26" t="s">
        <v>11</v>
      </c>
      <c r="C7" s="27"/>
      <c r="D7" s="27"/>
      <c r="E7" s="28"/>
      <c r="F7" s="32" t="s">
        <v>31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29"/>
      <c r="AG7" s="31"/>
      <c r="AH7" s="29"/>
      <c r="AI7" s="31"/>
      <c r="AJ7" s="29"/>
      <c r="AK7" s="30"/>
      <c r="AL7" s="30"/>
      <c r="AM7" s="31"/>
      <c r="AN7" s="29"/>
      <c r="AO7" s="30"/>
      <c r="AP7" s="30"/>
      <c r="AQ7" s="31"/>
      <c r="AR7" s="30"/>
      <c r="AS7" s="31"/>
      <c r="AT7" s="29"/>
      <c r="AU7" s="31"/>
    </row>
    <row r="8" spans="2:47" s="3" customFormat="1" ht="13.5" customHeight="1" x14ac:dyDescent="0.15">
      <c r="B8" s="38"/>
      <c r="C8" s="39"/>
      <c r="D8" s="39"/>
      <c r="E8" s="40"/>
      <c r="F8" s="47" t="s">
        <v>19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9"/>
      <c r="AF8" s="26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8"/>
    </row>
    <row r="9" spans="2:47" s="3" customFormat="1" ht="13.5" customHeight="1" x14ac:dyDescent="0.15">
      <c r="B9" s="29"/>
      <c r="C9" s="30"/>
      <c r="D9" s="30"/>
      <c r="E9" s="31"/>
      <c r="F9" s="35" t="s">
        <v>19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7"/>
      <c r="AF9" s="38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40"/>
    </row>
    <row r="10" spans="2:47" ht="20.100000000000001" customHeight="1" x14ac:dyDescent="0.15">
      <c r="B10" s="26" t="s">
        <v>10</v>
      </c>
      <c r="C10" s="27"/>
      <c r="D10" s="27"/>
      <c r="E10" s="28"/>
      <c r="F10" s="2"/>
      <c r="G10" s="2"/>
      <c r="H10" s="2"/>
      <c r="I10" s="2"/>
      <c r="J10" s="2"/>
      <c r="K10" s="2"/>
      <c r="L10" s="41" t="s">
        <v>19</v>
      </c>
      <c r="M10" s="41"/>
      <c r="N10" s="41"/>
      <c r="O10" s="41"/>
      <c r="P10" s="41"/>
      <c r="Q10" s="41"/>
      <c r="R10" s="41"/>
      <c r="S10" s="41"/>
      <c r="T10" s="41"/>
      <c r="U10" s="5"/>
      <c r="V10" s="5"/>
      <c r="W10" s="5"/>
      <c r="X10" s="5"/>
      <c r="Y10" s="2"/>
      <c r="Z10" s="2"/>
      <c r="AA10" s="2"/>
      <c r="AB10" s="2"/>
      <c r="AC10" s="2"/>
      <c r="AD10" s="2"/>
      <c r="AE10" s="2"/>
      <c r="AF10" s="38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40"/>
    </row>
    <row r="11" spans="2:47" ht="20.100000000000001" customHeight="1" x14ac:dyDescent="0.15">
      <c r="B11" s="29"/>
      <c r="C11" s="30"/>
      <c r="D11" s="30"/>
      <c r="E11" s="31"/>
      <c r="F11" s="6"/>
      <c r="G11" s="6"/>
      <c r="H11" s="6"/>
      <c r="I11" s="6"/>
      <c r="J11" s="6"/>
      <c r="K11" s="6"/>
      <c r="L11" s="42"/>
      <c r="M11" s="42"/>
      <c r="N11" s="42"/>
      <c r="O11" s="42"/>
      <c r="P11" s="42"/>
      <c r="Q11" s="42"/>
      <c r="R11" s="42"/>
      <c r="S11" s="42"/>
      <c r="T11" s="42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43" t="s">
        <v>9</v>
      </c>
      <c r="AG11" s="44"/>
      <c r="AH11" s="44"/>
      <c r="AI11" s="44"/>
      <c r="AJ11" s="44" t="s">
        <v>20</v>
      </c>
      <c r="AK11" s="44"/>
      <c r="AL11" s="44"/>
      <c r="AM11" s="44"/>
      <c r="AN11" s="45" t="s">
        <v>8</v>
      </c>
      <c r="AO11" s="45"/>
      <c r="AP11" s="45"/>
      <c r="AQ11" s="45"/>
      <c r="AR11" s="45"/>
      <c r="AS11" s="45"/>
      <c r="AT11" s="45"/>
      <c r="AU11" s="46"/>
    </row>
    <row r="12" spans="2:47" ht="20.100000000000001" customHeight="1" x14ac:dyDescent="0.15">
      <c r="B12" s="26" t="s">
        <v>7</v>
      </c>
      <c r="C12" s="27"/>
      <c r="D12" s="27"/>
      <c r="E12" s="28"/>
      <c r="F12" s="32" t="s">
        <v>30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4"/>
      <c r="AF12" s="26" t="s">
        <v>6</v>
      </c>
      <c r="AG12" s="28"/>
      <c r="AH12" s="26"/>
      <c r="AI12" s="27"/>
      <c r="AJ12" s="27"/>
      <c r="AK12" s="27"/>
      <c r="AL12" s="28"/>
      <c r="AM12" s="26" t="s">
        <v>5</v>
      </c>
      <c r="AN12" s="27"/>
      <c r="AO12" s="27"/>
      <c r="AP12" s="28"/>
      <c r="AQ12" s="26"/>
      <c r="AR12" s="27"/>
      <c r="AS12" s="27"/>
      <c r="AT12" s="27"/>
      <c r="AU12" s="28"/>
    </row>
    <row r="13" spans="2:47" ht="20.100000000000001" customHeight="1" x14ac:dyDescent="0.15">
      <c r="B13" s="29"/>
      <c r="C13" s="30"/>
      <c r="D13" s="30"/>
      <c r="E13" s="31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7"/>
      <c r="AF13" s="29"/>
      <c r="AG13" s="31"/>
      <c r="AH13" s="29"/>
      <c r="AI13" s="30"/>
      <c r="AJ13" s="30"/>
      <c r="AK13" s="30"/>
      <c r="AL13" s="31"/>
      <c r="AM13" s="29"/>
      <c r="AN13" s="30"/>
      <c r="AO13" s="30"/>
      <c r="AP13" s="31"/>
      <c r="AQ13" s="29"/>
      <c r="AR13" s="30"/>
      <c r="AS13" s="30"/>
      <c r="AT13" s="30"/>
      <c r="AU13" s="31"/>
    </row>
    <row r="14" spans="2:47" ht="15" customHeight="1" x14ac:dyDescent="0.15">
      <c r="B14" s="43" t="s">
        <v>4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50"/>
      <c r="X14" s="43" t="s">
        <v>3</v>
      </c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50"/>
    </row>
    <row r="15" spans="2:47" ht="5.0999999999999996" customHeight="1" x14ac:dyDescent="0.15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0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2"/>
    </row>
    <row r="16" spans="2:47" ht="12.75" customHeight="1" x14ac:dyDescent="0.15">
      <c r="B16" s="16"/>
      <c r="C16" s="17"/>
      <c r="D16" s="17"/>
      <c r="E16" s="48" t="s">
        <v>27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17"/>
      <c r="U16" s="17"/>
      <c r="V16" s="17"/>
      <c r="W16" s="17"/>
      <c r="X16" s="16"/>
      <c r="Y16" s="17"/>
      <c r="Z16" s="17"/>
      <c r="AA16" s="17"/>
      <c r="AB16" s="48" t="s">
        <v>25</v>
      </c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17"/>
      <c r="AT16" s="17"/>
      <c r="AU16" s="18"/>
    </row>
    <row r="17" spans="2:47" ht="12.75" customHeight="1" x14ac:dyDescent="0.15">
      <c r="B17" s="16"/>
      <c r="C17" s="17"/>
      <c r="D17" s="17"/>
      <c r="E17" s="48" t="s">
        <v>28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17"/>
      <c r="U17" s="17"/>
      <c r="V17" s="17"/>
      <c r="W17" s="17"/>
      <c r="X17" s="16"/>
      <c r="Y17" s="17"/>
      <c r="Z17" s="17"/>
      <c r="AA17" s="17"/>
      <c r="AB17" s="48" t="s">
        <v>26</v>
      </c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17"/>
      <c r="AT17" s="17"/>
      <c r="AU17" s="18"/>
    </row>
    <row r="18" spans="2:47" ht="12.75" customHeight="1" x14ac:dyDescent="0.15">
      <c r="B18" s="16"/>
      <c r="C18" s="17"/>
      <c r="D18" s="17"/>
      <c r="E18" s="48" t="s">
        <v>29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17"/>
      <c r="U18" s="17"/>
      <c r="V18" s="17"/>
      <c r="W18" s="17"/>
      <c r="X18" s="16"/>
      <c r="Y18" s="17"/>
      <c r="Z18" s="17"/>
      <c r="AA18" s="17"/>
      <c r="AB18" s="48" t="s">
        <v>19</v>
      </c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17"/>
      <c r="AT18" s="17"/>
      <c r="AU18" s="18"/>
    </row>
    <row r="19" spans="2:47" ht="12.75" customHeight="1" x14ac:dyDescent="0.15">
      <c r="B19" s="16"/>
      <c r="C19" s="17"/>
      <c r="D19" s="17"/>
      <c r="E19" s="48" t="s">
        <v>19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17"/>
      <c r="U19" s="17"/>
      <c r="V19" s="17"/>
      <c r="W19" s="17"/>
      <c r="X19" s="16"/>
      <c r="Y19" s="17"/>
      <c r="Z19" s="17"/>
      <c r="AA19" s="17"/>
      <c r="AB19" s="48" t="s">
        <v>19</v>
      </c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17"/>
      <c r="AT19" s="17"/>
      <c r="AU19" s="18"/>
    </row>
    <row r="20" spans="2:47" ht="12.75" customHeight="1" x14ac:dyDescent="0.15">
      <c r="B20" s="16"/>
      <c r="C20" s="17"/>
      <c r="D20" s="17"/>
      <c r="E20" s="48" t="s">
        <v>19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17"/>
      <c r="U20" s="17"/>
      <c r="V20" s="17"/>
      <c r="W20" s="17"/>
      <c r="X20" s="16"/>
      <c r="Y20" s="17"/>
      <c r="Z20" s="17"/>
      <c r="AA20" s="17"/>
      <c r="AB20" s="48" t="s">
        <v>19</v>
      </c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17"/>
      <c r="AT20" s="17"/>
      <c r="AU20" s="18"/>
    </row>
    <row r="21" spans="2:47" ht="12.75" customHeight="1" x14ac:dyDescent="0.15">
      <c r="B21" s="16"/>
      <c r="C21" s="17"/>
      <c r="D21" s="17"/>
      <c r="E21" s="48" t="s">
        <v>19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17"/>
      <c r="U21" s="17"/>
      <c r="V21" s="17"/>
      <c r="W21" s="17"/>
      <c r="X21" s="16"/>
      <c r="Y21" s="17"/>
      <c r="Z21" s="17"/>
      <c r="AA21" s="17"/>
      <c r="AB21" s="48" t="s">
        <v>19</v>
      </c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17"/>
      <c r="AT21" s="17"/>
      <c r="AU21" s="18"/>
    </row>
    <row r="22" spans="2:47" ht="12.75" customHeight="1" x14ac:dyDescent="0.15">
      <c r="B22" s="16"/>
      <c r="C22" s="17"/>
      <c r="D22" s="17"/>
      <c r="E22" s="48" t="s">
        <v>19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17"/>
      <c r="U22" s="17"/>
      <c r="V22" s="17"/>
      <c r="W22" s="17"/>
      <c r="X22" s="16"/>
      <c r="Y22" s="17"/>
      <c r="Z22" s="17"/>
      <c r="AA22" s="17"/>
      <c r="AB22" s="48" t="s">
        <v>19</v>
      </c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17"/>
      <c r="AT22" s="17"/>
      <c r="AU22" s="18"/>
    </row>
    <row r="23" spans="2:47" ht="12.75" customHeight="1" x14ac:dyDescent="0.15">
      <c r="B23" s="16"/>
      <c r="C23" s="17"/>
      <c r="D23" s="17"/>
      <c r="E23" s="48" t="s">
        <v>19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17"/>
      <c r="U23" s="17"/>
      <c r="V23" s="17"/>
      <c r="W23" s="17"/>
      <c r="X23" s="16"/>
      <c r="Y23" s="17"/>
      <c r="Z23" s="17"/>
      <c r="AA23" s="17"/>
      <c r="AB23" s="48" t="s">
        <v>19</v>
      </c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17"/>
      <c r="AT23" s="17"/>
      <c r="AU23" s="18"/>
    </row>
    <row r="24" spans="2:47" ht="12.75" customHeight="1" x14ac:dyDescent="0.15">
      <c r="B24" s="16"/>
      <c r="C24" s="17"/>
      <c r="D24" s="17"/>
      <c r="E24" s="48" t="s">
        <v>19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17"/>
      <c r="U24" s="17"/>
      <c r="V24" s="17"/>
      <c r="W24" s="17"/>
      <c r="X24" s="16"/>
      <c r="Y24" s="17"/>
      <c r="Z24" s="17"/>
      <c r="AA24" s="17"/>
      <c r="AB24" s="48" t="s">
        <v>19</v>
      </c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17"/>
      <c r="AT24" s="17"/>
      <c r="AU24" s="18"/>
    </row>
    <row r="25" spans="2:47" ht="12.75" customHeight="1" x14ac:dyDescent="0.15">
      <c r="B25" s="16"/>
      <c r="C25" s="17"/>
      <c r="D25" s="17"/>
      <c r="E25" s="48" t="s">
        <v>19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17"/>
      <c r="U25" s="17"/>
      <c r="V25" s="17"/>
      <c r="W25" s="17"/>
      <c r="X25" s="16"/>
      <c r="Y25" s="17"/>
      <c r="Z25" s="17"/>
      <c r="AA25" s="17"/>
      <c r="AB25" s="48" t="s">
        <v>19</v>
      </c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17"/>
      <c r="AT25" s="17"/>
      <c r="AU25" s="18"/>
    </row>
    <row r="26" spans="2:47" ht="12.75" customHeight="1" x14ac:dyDescent="0.15">
      <c r="B26" s="16"/>
      <c r="C26" s="17"/>
      <c r="D26" s="17"/>
      <c r="E26" s="48" t="s">
        <v>19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17"/>
      <c r="U26" s="17"/>
      <c r="V26" s="17"/>
      <c r="W26" s="17"/>
      <c r="X26" s="16"/>
      <c r="Y26" s="17"/>
      <c r="Z26" s="17"/>
      <c r="AA26" s="17"/>
      <c r="AB26" s="48" t="s">
        <v>19</v>
      </c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17"/>
      <c r="AT26" s="17"/>
      <c r="AU26" s="18"/>
    </row>
    <row r="27" spans="2:47" ht="12.75" customHeight="1" x14ac:dyDescent="0.15">
      <c r="B27" s="16"/>
      <c r="C27" s="17"/>
      <c r="D27" s="17"/>
      <c r="E27" s="48" t="s">
        <v>19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17"/>
      <c r="U27" s="17"/>
      <c r="V27" s="17"/>
      <c r="W27" s="17"/>
      <c r="X27" s="16"/>
      <c r="Y27" s="17"/>
      <c r="Z27" s="17"/>
      <c r="AA27" s="17"/>
      <c r="AB27" s="48" t="s">
        <v>19</v>
      </c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17"/>
      <c r="AT27" s="17"/>
      <c r="AU27" s="18"/>
    </row>
    <row r="28" spans="2:47" ht="12.75" customHeight="1" x14ac:dyDescent="0.15">
      <c r="B28" s="16"/>
      <c r="C28" s="17"/>
      <c r="D28" s="17"/>
      <c r="E28" s="48" t="s">
        <v>19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17"/>
      <c r="U28" s="17"/>
      <c r="V28" s="17"/>
      <c r="W28" s="17"/>
      <c r="X28" s="16"/>
      <c r="Y28" s="17"/>
      <c r="Z28" s="17"/>
      <c r="AA28" s="17"/>
      <c r="AB28" s="48" t="s">
        <v>19</v>
      </c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17"/>
      <c r="AT28" s="17"/>
      <c r="AU28" s="18"/>
    </row>
    <row r="29" spans="2:47" ht="12.75" customHeight="1" x14ac:dyDescent="0.15">
      <c r="B29" s="16"/>
      <c r="C29" s="17"/>
      <c r="D29" s="17"/>
      <c r="E29" s="48" t="s">
        <v>19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17"/>
      <c r="U29" s="17"/>
      <c r="V29" s="17"/>
      <c r="W29" s="17"/>
      <c r="X29" s="16"/>
      <c r="Y29" s="17"/>
      <c r="Z29" s="17"/>
      <c r="AA29" s="17"/>
      <c r="AB29" s="48" t="s">
        <v>19</v>
      </c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17"/>
      <c r="AT29" s="17"/>
      <c r="AU29" s="18"/>
    </row>
    <row r="30" spans="2:47" ht="12.75" customHeight="1" x14ac:dyDescent="0.15">
      <c r="B30" s="16"/>
      <c r="C30" s="17"/>
      <c r="D30" s="17"/>
      <c r="E30" s="48" t="s">
        <v>19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17"/>
      <c r="U30" s="17"/>
      <c r="V30" s="17"/>
      <c r="W30" s="17"/>
      <c r="X30" s="16"/>
      <c r="Y30" s="17"/>
      <c r="Z30" s="17"/>
      <c r="AA30" s="17"/>
      <c r="AB30" s="48" t="s">
        <v>19</v>
      </c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17"/>
      <c r="AT30" s="17"/>
      <c r="AU30" s="18"/>
    </row>
    <row r="31" spans="2:47" ht="12.75" customHeight="1" x14ac:dyDescent="0.15">
      <c r="B31" s="16"/>
      <c r="C31" s="17"/>
      <c r="D31" s="17"/>
      <c r="E31" s="48" t="s">
        <v>19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17"/>
      <c r="U31" s="17"/>
      <c r="V31" s="17"/>
      <c r="W31" s="17"/>
      <c r="X31" s="16"/>
      <c r="Y31" s="17"/>
      <c r="Z31" s="17"/>
      <c r="AA31" s="17"/>
      <c r="AB31" s="48" t="s">
        <v>19</v>
      </c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17"/>
      <c r="AT31" s="17"/>
      <c r="AU31" s="18"/>
    </row>
    <row r="32" spans="2:47" ht="12.75" customHeight="1" x14ac:dyDescent="0.15">
      <c r="B32" s="16"/>
      <c r="C32" s="17"/>
      <c r="D32" s="17"/>
      <c r="E32" s="48" t="s">
        <v>19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17"/>
      <c r="U32" s="17"/>
      <c r="V32" s="17"/>
      <c r="W32" s="17"/>
      <c r="X32" s="16"/>
      <c r="Y32" s="17"/>
      <c r="Z32" s="17"/>
      <c r="AA32" s="17"/>
      <c r="AB32" s="48" t="s">
        <v>19</v>
      </c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17"/>
      <c r="AT32" s="17"/>
      <c r="AU32" s="18"/>
    </row>
    <row r="33" spans="2:47" ht="12.75" customHeight="1" x14ac:dyDescent="0.15">
      <c r="B33" s="16"/>
      <c r="C33" s="17"/>
      <c r="D33" s="17"/>
      <c r="E33" s="48" t="s">
        <v>19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17"/>
      <c r="U33" s="17"/>
      <c r="V33" s="17"/>
      <c r="W33" s="17"/>
      <c r="X33" s="16"/>
      <c r="Y33" s="17"/>
      <c r="Z33" s="17"/>
      <c r="AA33" s="17"/>
      <c r="AB33" s="48" t="s">
        <v>19</v>
      </c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17"/>
      <c r="AT33" s="17"/>
      <c r="AU33" s="18"/>
    </row>
    <row r="34" spans="2:47" ht="12.75" customHeight="1" x14ac:dyDescent="0.15">
      <c r="B34" s="16"/>
      <c r="C34" s="17"/>
      <c r="D34" s="17"/>
      <c r="E34" s="48" t="s">
        <v>19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17"/>
      <c r="U34" s="17"/>
      <c r="V34" s="17"/>
      <c r="W34" s="17"/>
      <c r="X34" s="16"/>
      <c r="Y34" s="17"/>
      <c r="Z34" s="17"/>
      <c r="AA34" s="17"/>
      <c r="AB34" s="48" t="s">
        <v>19</v>
      </c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17"/>
      <c r="AT34" s="17"/>
      <c r="AU34" s="18"/>
    </row>
    <row r="35" spans="2:47" ht="12.75" customHeight="1" x14ac:dyDescent="0.15">
      <c r="B35" s="16"/>
      <c r="C35" s="17"/>
      <c r="D35" s="17"/>
      <c r="E35" s="48" t="s">
        <v>19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17"/>
      <c r="U35" s="17"/>
      <c r="V35" s="17"/>
      <c r="W35" s="17"/>
      <c r="X35" s="16"/>
      <c r="Y35" s="17"/>
      <c r="Z35" s="17"/>
      <c r="AA35" s="17"/>
      <c r="AB35" s="48" t="s">
        <v>19</v>
      </c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17"/>
      <c r="AT35" s="17"/>
      <c r="AU35" s="18"/>
    </row>
    <row r="36" spans="2:47" ht="5.0999999999999996" customHeight="1" x14ac:dyDescent="0.15"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3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5"/>
    </row>
    <row r="37" spans="2:47" ht="5.0999999999999996" customHeight="1" x14ac:dyDescent="0.1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</row>
    <row r="38" spans="2:47" ht="15" customHeight="1" x14ac:dyDescent="0.15"/>
    <row r="39" spans="2:47" ht="15" customHeight="1" x14ac:dyDescent="0.15"/>
    <row r="40" spans="2:47" ht="15" customHeight="1" x14ac:dyDescent="0.15"/>
    <row r="41" spans="2:47" ht="15" customHeight="1" x14ac:dyDescent="0.15"/>
    <row r="42" spans="2:47" ht="15" customHeight="1" x14ac:dyDescent="0.15"/>
    <row r="43" spans="2:47" ht="15" customHeight="1" x14ac:dyDescent="0.15"/>
    <row r="44" spans="2:47" ht="15" customHeight="1" x14ac:dyDescent="0.15"/>
    <row r="45" spans="2:47" ht="15" customHeight="1" x14ac:dyDescent="0.15"/>
    <row r="46" spans="2:47" ht="15" customHeight="1" x14ac:dyDescent="0.15"/>
  </sheetData>
  <mergeCells count="78">
    <mergeCell ref="E35:S35"/>
    <mergeCell ref="AB35:AR35"/>
    <mergeCell ref="E32:S32"/>
    <mergeCell ref="AB32:AR32"/>
    <mergeCell ref="E33:S33"/>
    <mergeCell ref="AB33:AR33"/>
    <mergeCell ref="E34:S34"/>
    <mergeCell ref="AB34:AR34"/>
    <mergeCell ref="E29:S29"/>
    <mergeCell ref="AB29:AR29"/>
    <mergeCell ref="E30:S30"/>
    <mergeCell ref="AB30:AR30"/>
    <mergeCell ref="E31:S31"/>
    <mergeCell ref="AB31:AR31"/>
    <mergeCell ref="E26:S26"/>
    <mergeCell ref="AB26:AR26"/>
    <mergeCell ref="E27:S27"/>
    <mergeCell ref="AB27:AR27"/>
    <mergeCell ref="E28:S28"/>
    <mergeCell ref="AB28:AR28"/>
    <mergeCell ref="E23:S23"/>
    <mergeCell ref="AB23:AR23"/>
    <mergeCell ref="E24:S24"/>
    <mergeCell ref="AB24:AR24"/>
    <mergeCell ref="E25:S25"/>
    <mergeCell ref="AB25:AR25"/>
    <mergeCell ref="E20:S20"/>
    <mergeCell ref="AB20:AR20"/>
    <mergeCell ref="E21:S21"/>
    <mergeCell ref="AB21:AR21"/>
    <mergeCell ref="E22:S22"/>
    <mergeCell ref="AB22:AR22"/>
    <mergeCell ref="E17:S17"/>
    <mergeCell ref="AB17:AR17"/>
    <mergeCell ref="E18:S18"/>
    <mergeCell ref="AB18:AR18"/>
    <mergeCell ref="E19:S19"/>
    <mergeCell ref="AB19:AR19"/>
    <mergeCell ref="AQ12:AU13"/>
    <mergeCell ref="B14:W14"/>
    <mergeCell ref="X14:AU14"/>
    <mergeCell ref="E16:S16"/>
    <mergeCell ref="AB16:AR16"/>
    <mergeCell ref="B12:E13"/>
    <mergeCell ref="F12:AE13"/>
    <mergeCell ref="AF12:AG13"/>
    <mergeCell ref="AH12:AL13"/>
    <mergeCell ref="AM12:AP13"/>
    <mergeCell ref="B5:E6"/>
    <mergeCell ref="F5:AE5"/>
    <mergeCell ref="AF5:AI5"/>
    <mergeCell ref="AJ5:AM5"/>
    <mergeCell ref="AN5:AU5"/>
    <mergeCell ref="F6:AE6"/>
    <mergeCell ref="AF6:AG7"/>
    <mergeCell ref="AH6:AI7"/>
    <mergeCell ref="AJ6:AM7"/>
    <mergeCell ref="AN6:AQ7"/>
    <mergeCell ref="AR6:AS7"/>
    <mergeCell ref="AT6:AU7"/>
    <mergeCell ref="AF8:AU10"/>
    <mergeCell ref="F9:AE9"/>
    <mergeCell ref="B10:E11"/>
    <mergeCell ref="L10:T10"/>
    <mergeCell ref="L11:T11"/>
    <mergeCell ref="AF11:AI11"/>
    <mergeCell ref="AJ11:AM11"/>
    <mergeCell ref="AN11:AU11"/>
    <mergeCell ref="B7:E9"/>
    <mergeCell ref="F7:AE7"/>
    <mergeCell ref="F8:AE8"/>
    <mergeCell ref="B2:C2"/>
    <mergeCell ref="L2:AK2"/>
    <mergeCell ref="AL2:AU2"/>
    <mergeCell ref="B3:E4"/>
    <mergeCell ref="F3:AE3"/>
    <mergeCell ref="AF3:AU4"/>
    <mergeCell ref="F4:AE4"/>
  </mergeCells>
  <phoneticPr fontId="9"/>
  <pageMargins left="0.59055118110236227" right="0.59055118110236227" top="0.70866141732283472" bottom="0.78740157480314965" header="0.51181102362204722" footer="0.59055118110236227"/>
  <pageSetup paperSize="9" fitToHeight="0" orientation="landscape" r:id="rId1"/>
  <headerFooter>
    <oddFooter>&amp;R&amp;"ＭＳ 明朝,標準"四　 日　 市　 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7"/>
  <sheetViews>
    <sheetView showGridLines="0" zoomScale="40" zoomScaleNormal="40" zoomScaleSheetLayoutView="25" workbookViewId="0">
      <selection activeCell="B3" sqref="B3"/>
    </sheetView>
  </sheetViews>
  <sheetFormatPr defaultColWidth="12.375" defaultRowHeight="27.95" customHeight="1" x14ac:dyDescent="0.2"/>
  <cols>
    <col min="1" max="1" width="3.5" style="146" customWidth="1"/>
    <col min="2" max="2" width="12.25" style="146" customWidth="1"/>
    <col min="3" max="3" width="22.125" style="146" customWidth="1"/>
    <col min="4" max="9" width="18.5" style="146" customWidth="1"/>
    <col min="10" max="10" width="19.875" style="146" customWidth="1"/>
    <col min="11" max="11" width="18.5" style="146" customWidth="1"/>
    <col min="12" max="12" width="19.5" style="146" customWidth="1"/>
    <col min="13" max="13" width="25.5" style="146" customWidth="1"/>
    <col min="14" max="21" width="16.5" style="146" customWidth="1"/>
    <col min="22" max="22" width="9" style="146" customWidth="1"/>
    <col min="23" max="23" width="5.375" style="146" customWidth="1"/>
    <col min="24" max="25" width="4.25" style="146" customWidth="1"/>
    <col min="26" max="26" width="22.125" style="146" customWidth="1"/>
    <col min="27" max="27" width="22.5" style="146" customWidth="1"/>
    <col min="28" max="16384" width="12.375" style="146"/>
  </cols>
  <sheetData>
    <row r="1" spans="1:27" ht="27.95" customHeight="1" thickBot="1" x14ac:dyDescent="0.25">
      <c r="R1" s="654"/>
      <c r="S1" s="654"/>
      <c r="T1" s="654"/>
      <c r="U1" s="654"/>
      <c r="V1" s="677"/>
      <c r="W1" s="677"/>
      <c r="X1" s="677"/>
      <c r="Y1" s="677"/>
      <c r="Z1" s="677"/>
      <c r="AA1" s="676" t="s">
        <v>231</v>
      </c>
    </row>
    <row r="2" spans="1:27" ht="41.25" customHeight="1" thickBot="1" x14ac:dyDescent="0.4">
      <c r="A2" s="654"/>
      <c r="B2" s="675"/>
      <c r="C2" s="675" t="s">
        <v>230</v>
      </c>
      <c r="D2" s="668"/>
      <c r="E2" s="668"/>
      <c r="F2" s="668"/>
      <c r="G2" s="668"/>
      <c r="H2" s="668"/>
      <c r="I2" s="668"/>
      <c r="J2" s="675" t="s">
        <v>229</v>
      </c>
      <c r="K2" s="674"/>
      <c r="L2" s="668"/>
      <c r="M2" s="673" t="s">
        <v>228</v>
      </c>
      <c r="N2" s="672">
        <v>0.1</v>
      </c>
      <c r="O2" s="667"/>
      <c r="P2" s="666"/>
      <c r="Q2" s="671" t="s">
        <v>227</v>
      </c>
      <c r="R2" s="671"/>
      <c r="S2" s="671"/>
      <c r="T2" s="671"/>
      <c r="U2" s="669"/>
      <c r="V2" s="670" t="s">
        <v>226</v>
      </c>
      <c r="W2" s="671"/>
      <c r="X2" s="671"/>
      <c r="Y2" s="669"/>
      <c r="Z2" s="670" t="s">
        <v>225</v>
      </c>
      <c r="AA2" s="669"/>
    </row>
    <row r="3" spans="1:27" ht="24" customHeight="1" x14ac:dyDescent="0.2">
      <c r="A3" s="654"/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7"/>
      <c r="P3" s="666"/>
      <c r="Q3" s="665" t="s">
        <v>88</v>
      </c>
      <c r="R3" s="665"/>
      <c r="S3" s="665"/>
      <c r="T3" s="665"/>
      <c r="U3" s="664"/>
      <c r="V3" s="662" t="s">
        <v>224</v>
      </c>
      <c r="W3" s="663"/>
      <c r="X3" s="663"/>
      <c r="Y3" s="661"/>
      <c r="Z3" s="662" t="s">
        <v>223</v>
      </c>
      <c r="AA3" s="661"/>
    </row>
    <row r="4" spans="1:27" ht="24" customHeight="1" thickBot="1" x14ac:dyDescent="0.25">
      <c r="A4" s="654"/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59"/>
      <c r="P4" s="658"/>
      <c r="Q4" s="587"/>
      <c r="R4" s="587"/>
      <c r="S4" s="587"/>
      <c r="T4" s="587"/>
      <c r="U4" s="586"/>
      <c r="V4" s="656"/>
      <c r="W4" s="657"/>
      <c r="X4" s="657"/>
      <c r="Y4" s="655"/>
      <c r="Z4" s="656"/>
      <c r="AA4" s="655"/>
    </row>
    <row r="5" spans="1:27" ht="24" customHeight="1" x14ac:dyDescent="0.2">
      <c r="A5" s="654"/>
      <c r="B5" s="653" t="s">
        <v>222</v>
      </c>
      <c r="C5" s="651"/>
      <c r="D5" s="653" t="s">
        <v>221</v>
      </c>
      <c r="E5" s="652"/>
      <c r="F5" s="652"/>
      <c r="G5" s="651"/>
      <c r="H5" s="540" t="s">
        <v>220</v>
      </c>
      <c r="I5" s="539"/>
      <c r="J5" s="454" t="s">
        <v>219</v>
      </c>
      <c r="K5" s="650" t="s">
        <v>218</v>
      </c>
      <c r="L5" s="650" t="s">
        <v>217</v>
      </c>
      <c r="M5" s="454" t="s">
        <v>216</v>
      </c>
      <c r="N5" s="602" t="s">
        <v>215</v>
      </c>
      <c r="O5" s="602" t="s">
        <v>214</v>
      </c>
      <c r="P5" s="602" t="s">
        <v>213</v>
      </c>
      <c r="Q5" s="602" t="s">
        <v>212</v>
      </c>
      <c r="R5" s="602" t="s">
        <v>211</v>
      </c>
      <c r="S5" s="602" t="s">
        <v>210</v>
      </c>
      <c r="T5" s="649" t="s">
        <v>209</v>
      </c>
      <c r="U5" s="648"/>
      <c r="V5" s="647" t="s">
        <v>208</v>
      </c>
      <c r="W5" s="646"/>
      <c r="X5" s="646"/>
      <c r="Y5" s="646"/>
      <c r="Z5" s="646"/>
      <c r="AA5" s="645">
        <v>1.45</v>
      </c>
    </row>
    <row r="6" spans="1:27" ht="24" customHeight="1" thickBot="1" x14ac:dyDescent="0.25">
      <c r="B6" s="644"/>
      <c r="C6" s="642"/>
      <c r="D6" s="644"/>
      <c r="E6" s="643"/>
      <c r="F6" s="643"/>
      <c r="G6" s="642"/>
      <c r="H6" s="470"/>
      <c r="I6" s="469"/>
      <c r="J6" s="590"/>
      <c r="K6" s="558" t="s">
        <v>207</v>
      </c>
      <c r="L6" s="558" t="s">
        <v>206</v>
      </c>
      <c r="M6" s="590"/>
      <c r="N6" s="589" t="s">
        <v>168</v>
      </c>
      <c r="O6" s="589"/>
      <c r="P6" s="589"/>
      <c r="Q6" s="589"/>
      <c r="R6" s="589"/>
      <c r="S6" s="641"/>
      <c r="T6" s="640"/>
      <c r="U6" s="639"/>
      <c r="V6" s="638"/>
      <c r="W6" s="637"/>
      <c r="X6" s="637"/>
      <c r="Y6" s="637"/>
      <c r="Z6" s="637"/>
      <c r="AA6" s="636"/>
    </row>
    <row r="7" spans="1:27" ht="24" customHeight="1" x14ac:dyDescent="0.2">
      <c r="A7" s="158"/>
      <c r="B7" s="412"/>
      <c r="C7" s="628"/>
      <c r="D7" s="412" t="s">
        <v>91</v>
      </c>
      <c r="E7" s="628"/>
      <c r="F7" s="628"/>
      <c r="G7" s="628"/>
      <c r="H7" s="635">
        <v>0.1</v>
      </c>
      <c r="I7" s="634" t="s">
        <v>205</v>
      </c>
      <c r="J7" s="617" t="s">
        <v>204</v>
      </c>
      <c r="K7" s="616" t="s">
        <v>181</v>
      </c>
      <c r="L7" s="616" t="s">
        <v>203</v>
      </c>
      <c r="M7" s="454" t="s">
        <v>202</v>
      </c>
      <c r="N7" s="602" t="s">
        <v>201</v>
      </c>
      <c r="O7" s="602" t="s">
        <v>200</v>
      </c>
      <c r="P7" s="602" t="s">
        <v>199</v>
      </c>
      <c r="Q7" s="602" t="s">
        <v>198</v>
      </c>
      <c r="R7" s="602" t="s">
        <v>197</v>
      </c>
      <c r="S7" s="602" t="s">
        <v>196</v>
      </c>
      <c r="T7" s="454" t="s">
        <v>195</v>
      </c>
      <c r="U7" s="633" t="s">
        <v>194</v>
      </c>
      <c r="V7" s="632"/>
      <c r="W7" s="631"/>
      <c r="X7" s="585"/>
      <c r="Y7" s="628"/>
      <c r="Z7" s="630">
        <v>21</v>
      </c>
      <c r="AA7" s="629" t="s">
        <v>193</v>
      </c>
    </row>
    <row r="8" spans="1:27" ht="24" customHeight="1" thickBot="1" x14ac:dyDescent="0.25">
      <c r="A8" s="158"/>
      <c r="B8" s="412"/>
      <c r="C8" s="628"/>
      <c r="D8" s="412" t="s">
        <v>91</v>
      </c>
      <c r="E8" s="628"/>
      <c r="F8" s="628"/>
      <c r="G8" s="628"/>
      <c r="H8" s="627"/>
      <c r="I8" s="626"/>
      <c r="J8" s="605"/>
      <c r="K8" s="604">
        <v>500</v>
      </c>
      <c r="L8" s="603">
        <v>200</v>
      </c>
      <c r="M8" s="590"/>
      <c r="N8" s="589"/>
      <c r="O8" s="589" t="s">
        <v>168</v>
      </c>
      <c r="P8" s="589"/>
      <c r="Q8" s="589"/>
      <c r="R8" s="589"/>
      <c r="S8" s="589"/>
      <c r="T8" s="590"/>
      <c r="U8" s="625"/>
      <c r="V8" s="624"/>
      <c r="W8" s="623"/>
      <c r="X8" s="584"/>
      <c r="Y8" s="584"/>
      <c r="Z8" s="622">
        <v>0</v>
      </c>
      <c r="AA8" s="621"/>
    </row>
    <row r="9" spans="1:27" ht="24" customHeight="1" thickBot="1" x14ac:dyDescent="0.25">
      <c r="A9" s="158"/>
      <c r="B9" s="620">
        <v>20202420201</v>
      </c>
      <c r="C9" s="611"/>
      <c r="D9" s="610" t="s">
        <v>82</v>
      </c>
      <c r="E9" s="609"/>
      <c r="F9" s="609"/>
      <c r="G9" s="608"/>
      <c r="H9" s="540" t="s">
        <v>192</v>
      </c>
      <c r="I9" s="539"/>
      <c r="J9" s="593"/>
      <c r="K9" s="592"/>
      <c r="L9" s="591"/>
      <c r="M9" s="454" t="s">
        <v>191</v>
      </c>
      <c r="N9" s="602" t="s">
        <v>190</v>
      </c>
      <c r="O9" s="602" t="s">
        <v>189</v>
      </c>
      <c r="P9" s="602" t="s">
        <v>188</v>
      </c>
      <c r="Q9" s="602" t="s">
        <v>187</v>
      </c>
      <c r="R9" s="602" t="s">
        <v>186</v>
      </c>
      <c r="S9" s="602" t="s">
        <v>185</v>
      </c>
      <c r="T9" s="619"/>
      <c r="U9" s="618" t="s">
        <v>168</v>
      </c>
      <c r="V9" s="540" t="s">
        <v>184</v>
      </c>
      <c r="W9" s="574"/>
      <c r="X9" s="574"/>
      <c r="Y9" s="574"/>
      <c r="Z9" s="574"/>
      <c r="AA9" s="539"/>
    </row>
    <row r="10" spans="1:27" ht="24" customHeight="1" thickBot="1" x14ac:dyDescent="0.25">
      <c r="A10" s="158"/>
      <c r="B10" s="612"/>
      <c r="C10" s="611"/>
      <c r="D10" s="610"/>
      <c r="E10" s="609"/>
      <c r="F10" s="609"/>
      <c r="G10" s="608"/>
      <c r="H10" s="470" t="s">
        <v>183</v>
      </c>
      <c r="I10" s="469"/>
      <c r="J10" s="617" t="s">
        <v>182</v>
      </c>
      <c r="K10" s="616" t="s">
        <v>181</v>
      </c>
      <c r="L10" s="616" t="s">
        <v>180</v>
      </c>
      <c r="M10" s="590"/>
      <c r="N10" s="589" t="s">
        <v>168</v>
      </c>
      <c r="O10" s="589"/>
      <c r="P10" s="589"/>
      <c r="Q10" s="589"/>
      <c r="R10" s="589"/>
      <c r="S10" s="589"/>
      <c r="T10" s="615"/>
      <c r="U10" s="614"/>
      <c r="V10" s="517"/>
      <c r="W10" s="613"/>
      <c r="X10" s="613"/>
      <c r="Y10" s="613"/>
      <c r="Z10" s="613"/>
      <c r="AA10" s="516"/>
    </row>
    <row r="11" spans="1:27" ht="24" customHeight="1" x14ac:dyDescent="0.2">
      <c r="A11" s="158"/>
      <c r="B11" s="612"/>
      <c r="C11" s="611"/>
      <c r="D11" s="610"/>
      <c r="E11" s="609"/>
      <c r="F11" s="609"/>
      <c r="G11" s="608"/>
      <c r="H11" s="607" t="s">
        <v>179</v>
      </c>
      <c r="I11" s="606"/>
      <c r="J11" s="605"/>
      <c r="K11" s="604">
        <v>500</v>
      </c>
      <c r="L11" s="603">
        <v>200</v>
      </c>
      <c r="M11" s="454" t="s">
        <v>178</v>
      </c>
      <c r="N11" s="602" t="s">
        <v>177</v>
      </c>
      <c r="O11" s="602" t="s">
        <v>176</v>
      </c>
      <c r="P11" s="602" t="s">
        <v>175</v>
      </c>
      <c r="Q11" s="602" t="s">
        <v>174</v>
      </c>
      <c r="R11" s="602" t="s">
        <v>173</v>
      </c>
      <c r="S11" s="602" t="s">
        <v>172</v>
      </c>
      <c r="T11" s="601" t="s">
        <v>171</v>
      </c>
      <c r="U11" s="600" t="s">
        <v>170</v>
      </c>
      <c r="V11" s="599" t="s">
        <v>169</v>
      </c>
      <c r="W11" s="598"/>
      <c r="X11" s="598"/>
      <c r="Y11" s="598"/>
      <c r="Z11" s="598"/>
      <c r="AA11" s="597"/>
    </row>
    <row r="12" spans="1:27" ht="24" customHeight="1" thickBot="1" x14ac:dyDescent="0.25">
      <c r="A12" s="158"/>
      <c r="B12" s="596"/>
      <c r="C12" s="584"/>
      <c r="D12" s="596" t="s">
        <v>91</v>
      </c>
      <c r="E12" s="584"/>
      <c r="F12" s="584"/>
      <c r="G12" s="584"/>
      <c r="H12" s="595"/>
      <c r="I12" s="594"/>
      <c r="J12" s="593"/>
      <c r="K12" s="592"/>
      <c r="L12" s="591"/>
      <c r="M12" s="590"/>
      <c r="N12" s="589"/>
      <c r="O12" s="589"/>
      <c r="P12" s="589"/>
      <c r="Q12" s="589"/>
      <c r="R12" s="589"/>
      <c r="S12" s="589"/>
      <c r="T12" s="589" t="s">
        <v>168</v>
      </c>
      <c r="U12" s="589"/>
      <c r="V12" s="588"/>
      <c r="W12" s="587"/>
      <c r="X12" s="587"/>
      <c r="Y12" s="587"/>
      <c r="Z12" s="587"/>
      <c r="AA12" s="586"/>
    </row>
    <row r="13" spans="1:27" ht="24" customHeight="1" thickBot="1" x14ac:dyDescent="0.25">
      <c r="A13" s="158"/>
      <c r="B13" s="584"/>
      <c r="C13" s="584"/>
      <c r="D13" s="584"/>
      <c r="E13" s="584"/>
      <c r="F13" s="584"/>
      <c r="G13" s="584"/>
      <c r="H13" s="584"/>
      <c r="I13" s="584"/>
      <c r="J13" s="585"/>
      <c r="K13" s="584"/>
      <c r="L13" s="584"/>
      <c r="M13" s="584"/>
      <c r="N13" s="585"/>
      <c r="O13" s="585"/>
      <c r="P13" s="585"/>
      <c r="Q13" s="585"/>
      <c r="R13" s="584"/>
      <c r="S13" s="584"/>
      <c r="T13" s="584"/>
      <c r="U13" s="584"/>
      <c r="V13" s="584"/>
      <c r="W13" s="584"/>
      <c r="X13" s="584"/>
      <c r="Y13" s="584"/>
      <c r="Z13" s="584"/>
      <c r="AA13" s="584"/>
    </row>
    <row r="14" spans="1:27" ht="24" customHeight="1" thickBot="1" x14ac:dyDescent="0.25">
      <c r="A14" s="158"/>
      <c r="B14" s="540" t="s">
        <v>167</v>
      </c>
      <c r="C14" s="539"/>
      <c r="D14" s="454" t="s">
        <v>166</v>
      </c>
      <c r="E14" s="583" t="s">
        <v>165</v>
      </c>
      <c r="F14" s="583" t="s">
        <v>164</v>
      </c>
      <c r="G14" s="583" t="s">
        <v>163</v>
      </c>
      <c r="H14" s="583" t="s">
        <v>162</v>
      </c>
      <c r="I14" s="582" t="s">
        <v>161</v>
      </c>
      <c r="J14" s="581" t="s">
        <v>160</v>
      </c>
      <c r="K14" s="570" t="s">
        <v>159</v>
      </c>
      <c r="L14" s="580" t="s">
        <v>158</v>
      </c>
      <c r="M14" s="579" t="s">
        <v>157</v>
      </c>
      <c r="N14" s="578" t="s">
        <v>156</v>
      </c>
      <c r="O14" s="577"/>
      <c r="P14" s="577"/>
      <c r="Q14" s="576"/>
      <c r="R14" s="575" t="s">
        <v>155</v>
      </c>
      <c r="S14" s="563" t="s">
        <v>154</v>
      </c>
      <c r="T14" s="563" t="s">
        <v>153</v>
      </c>
      <c r="U14" s="540" t="s">
        <v>152</v>
      </c>
      <c r="V14" s="574"/>
      <c r="W14" s="574"/>
      <c r="X14" s="574"/>
      <c r="Y14" s="574"/>
      <c r="Z14" s="574"/>
      <c r="AA14" s="539"/>
    </row>
    <row r="15" spans="1:27" ht="24" customHeight="1" x14ac:dyDescent="0.2">
      <c r="A15" s="158"/>
      <c r="B15" s="472"/>
      <c r="C15" s="471"/>
      <c r="D15" s="428"/>
      <c r="E15" s="573"/>
      <c r="F15" s="573"/>
      <c r="G15" s="573"/>
      <c r="H15" s="573"/>
      <c r="I15" s="572"/>
      <c r="J15" s="571"/>
      <c r="K15" s="570" t="s">
        <v>151</v>
      </c>
      <c r="L15" s="569"/>
      <c r="M15" s="568"/>
      <c r="N15" s="566" t="s">
        <v>150</v>
      </c>
      <c r="O15" s="567"/>
      <c r="P15" s="566" t="s">
        <v>149</v>
      </c>
      <c r="Q15" s="565"/>
      <c r="R15" s="564"/>
      <c r="S15" s="563" t="s">
        <v>148</v>
      </c>
      <c r="T15" s="563" t="s">
        <v>147</v>
      </c>
      <c r="U15" s="562"/>
      <c r="V15" s="561"/>
      <c r="W15" s="561"/>
      <c r="X15" s="561"/>
      <c r="Y15" s="561"/>
      <c r="Z15" s="561"/>
      <c r="AA15" s="560"/>
    </row>
    <row r="16" spans="1:27" ht="24" customHeight="1" thickBot="1" x14ac:dyDescent="0.25">
      <c r="A16" s="158"/>
      <c r="B16" s="470"/>
      <c r="C16" s="469"/>
      <c r="D16" s="559" t="s">
        <v>146</v>
      </c>
      <c r="E16" s="558" t="s">
        <v>145</v>
      </c>
      <c r="F16" s="558" t="s">
        <v>144</v>
      </c>
      <c r="G16" s="558" t="s">
        <v>143</v>
      </c>
      <c r="H16" s="558" t="s">
        <v>142</v>
      </c>
      <c r="I16" s="558" t="s">
        <v>141</v>
      </c>
      <c r="J16" s="557"/>
      <c r="K16" s="556" t="s">
        <v>140</v>
      </c>
      <c r="L16" s="555"/>
      <c r="M16" s="554"/>
      <c r="N16" s="552"/>
      <c r="O16" s="553"/>
      <c r="P16" s="552"/>
      <c r="Q16" s="551"/>
      <c r="R16" s="550"/>
      <c r="S16" s="549" t="s">
        <v>139</v>
      </c>
      <c r="T16" s="549" t="s">
        <v>138</v>
      </c>
      <c r="U16" s="470" t="s">
        <v>137</v>
      </c>
      <c r="V16" s="548"/>
      <c r="W16" s="548"/>
      <c r="X16" s="548"/>
      <c r="Y16" s="548"/>
      <c r="Z16" s="548"/>
      <c r="AA16" s="469"/>
    </row>
    <row r="17" spans="1:27" ht="24" customHeight="1" x14ac:dyDescent="0.2">
      <c r="B17" s="540" t="s">
        <v>136</v>
      </c>
      <c r="C17" s="539"/>
      <c r="D17" s="409"/>
      <c r="E17" s="414"/>
      <c r="F17" s="414"/>
      <c r="G17" s="414"/>
      <c r="H17" s="414"/>
      <c r="I17" s="414"/>
      <c r="J17" s="413"/>
      <c r="K17" s="410"/>
      <c r="L17" s="412"/>
      <c r="M17" s="411"/>
      <c r="N17" s="547"/>
      <c r="O17" s="546"/>
      <c r="P17" s="487"/>
      <c r="Q17" s="486"/>
      <c r="R17" s="410"/>
      <c r="S17" s="448">
        <v>0</v>
      </c>
      <c r="T17" s="448"/>
      <c r="U17" s="367"/>
      <c r="V17" s="366"/>
      <c r="W17" s="366"/>
      <c r="X17" s="366"/>
      <c r="Y17" s="366"/>
      <c r="Z17" s="366"/>
      <c r="AA17" s="365"/>
    </row>
    <row r="18" spans="1:27" ht="24" customHeight="1" thickBot="1" x14ac:dyDescent="0.25">
      <c r="A18" s="158"/>
      <c r="B18" s="470"/>
      <c r="C18" s="469"/>
      <c r="D18" s="466"/>
      <c r="E18" s="468"/>
      <c r="F18" s="468"/>
      <c r="G18" s="468"/>
      <c r="H18" s="468"/>
      <c r="I18" s="468"/>
      <c r="J18" s="467"/>
      <c r="K18" s="460"/>
      <c r="L18" s="466"/>
      <c r="M18" s="465"/>
      <c r="N18" s="464">
        <f>INT(L18*M18)</f>
        <v>0</v>
      </c>
      <c r="O18" s="463"/>
      <c r="P18" s="545"/>
      <c r="Q18" s="544"/>
      <c r="R18" s="460"/>
      <c r="S18" s="459"/>
      <c r="T18" s="458">
        <f>IF(S18=0,H7*R18,"")</f>
        <v>0</v>
      </c>
      <c r="U18" s="543"/>
      <c r="V18" s="542"/>
      <c r="W18" s="542"/>
      <c r="X18" s="542"/>
      <c r="Y18" s="542"/>
      <c r="Z18" s="542"/>
      <c r="AA18" s="541"/>
    </row>
    <row r="19" spans="1:27" ht="24" customHeight="1" x14ac:dyDescent="0.2">
      <c r="A19" s="158"/>
      <c r="B19" s="540" t="s">
        <v>135</v>
      </c>
      <c r="C19" s="539"/>
      <c r="D19" s="409"/>
      <c r="E19" s="414"/>
      <c r="F19" s="414"/>
      <c r="G19" s="414"/>
      <c r="H19" s="414"/>
      <c r="I19" s="414"/>
      <c r="J19" s="413"/>
      <c r="K19" s="410"/>
      <c r="L19" s="412"/>
      <c r="M19" s="411"/>
      <c r="N19" s="452"/>
      <c r="O19" s="451"/>
      <c r="P19" s="450"/>
      <c r="Q19" s="449"/>
      <c r="R19" s="410"/>
      <c r="S19" s="448">
        <v>0</v>
      </c>
      <c r="T19" s="448"/>
      <c r="U19" s="367"/>
      <c r="V19" s="366"/>
      <c r="W19" s="366"/>
      <c r="X19" s="366"/>
      <c r="Y19" s="366"/>
      <c r="Z19" s="366"/>
      <c r="AA19" s="365"/>
    </row>
    <row r="20" spans="1:27" ht="24" customHeight="1" thickBot="1" x14ac:dyDescent="0.25">
      <c r="A20" s="158"/>
      <c r="B20" s="470"/>
      <c r="C20" s="469"/>
      <c r="D20" s="466"/>
      <c r="E20" s="468"/>
      <c r="F20" s="468"/>
      <c r="G20" s="468"/>
      <c r="H20" s="468"/>
      <c r="I20" s="468"/>
      <c r="J20" s="467"/>
      <c r="K20" s="460"/>
      <c r="L20" s="466"/>
      <c r="M20" s="465"/>
      <c r="N20" s="464">
        <f>INT(L20*M20)</f>
        <v>0</v>
      </c>
      <c r="O20" s="463"/>
      <c r="P20" s="545"/>
      <c r="Q20" s="544"/>
      <c r="R20" s="460"/>
      <c r="S20" s="459"/>
      <c r="T20" s="458">
        <f>IF(S20=0,H7*R20,"")</f>
        <v>0</v>
      </c>
      <c r="U20" s="543"/>
      <c r="V20" s="542"/>
      <c r="W20" s="542"/>
      <c r="X20" s="542"/>
      <c r="Y20" s="542"/>
      <c r="Z20" s="542"/>
      <c r="AA20" s="541"/>
    </row>
    <row r="21" spans="1:27" ht="24" customHeight="1" x14ac:dyDescent="0.2">
      <c r="A21" s="158"/>
      <c r="B21" s="540" t="s">
        <v>134</v>
      </c>
      <c r="C21" s="539"/>
      <c r="D21" s="538"/>
      <c r="E21" s="537"/>
      <c r="F21" s="537">
        <v>0</v>
      </c>
      <c r="G21" s="537">
        <v>0</v>
      </c>
      <c r="H21" s="537"/>
      <c r="I21" s="537"/>
      <c r="J21" s="536"/>
      <c r="K21" s="531"/>
      <c r="L21" s="535"/>
      <c r="M21" s="534"/>
      <c r="N21" s="533">
        <f>INT(L21*M21)</f>
        <v>0</v>
      </c>
      <c r="O21" s="532"/>
      <c r="P21" s="450"/>
      <c r="Q21" s="449"/>
      <c r="R21" s="531"/>
      <c r="S21" s="530">
        <v>0</v>
      </c>
      <c r="T21" s="530"/>
      <c r="U21" s="367"/>
      <c r="V21" s="366"/>
      <c r="W21" s="366"/>
      <c r="X21" s="366"/>
      <c r="Y21" s="366"/>
      <c r="Z21" s="366"/>
      <c r="AA21" s="365"/>
    </row>
    <row r="22" spans="1:27" ht="24" customHeight="1" thickBot="1" x14ac:dyDescent="0.25">
      <c r="A22" s="158"/>
      <c r="B22" s="480"/>
      <c r="C22" s="479"/>
      <c r="D22" s="380"/>
      <c r="E22" s="383"/>
      <c r="F22" s="383">
        <v>0</v>
      </c>
      <c r="G22" s="383"/>
      <c r="H22" s="383">
        <v>0</v>
      </c>
      <c r="I22" s="383"/>
      <c r="J22" s="382"/>
      <c r="K22" s="478"/>
      <c r="L22" s="380"/>
      <c r="M22" s="379"/>
      <c r="N22" s="186">
        <f>INT(L22*M22)</f>
        <v>0</v>
      </c>
      <c r="O22" s="293"/>
      <c r="P22" s="378"/>
      <c r="Q22" s="377"/>
      <c r="R22" s="478"/>
      <c r="S22" s="498"/>
      <c r="T22" s="497">
        <f>IF(S22=0,H7*R22,"")</f>
        <v>0</v>
      </c>
      <c r="U22" s="419"/>
      <c r="V22" s="418"/>
      <c r="W22" s="418"/>
      <c r="X22" s="418"/>
      <c r="Y22" s="418"/>
      <c r="Z22" s="418"/>
      <c r="AA22" s="417"/>
    </row>
    <row r="23" spans="1:27" ht="24" hidden="1" customHeight="1" x14ac:dyDescent="0.2">
      <c r="A23" s="158"/>
      <c r="B23" s="472" t="s">
        <v>133</v>
      </c>
      <c r="C23" s="471"/>
      <c r="D23" s="409"/>
      <c r="E23" s="414"/>
      <c r="F23" s="414"/>
      <c r="G23" s="414"/>
      <c r="H23" s="414"/>
      <c r="I23" s="414"/>
      <c r="J23" s="413"/>
      <c r="K23" s="410"/>
      <c r="L23" s="412"/>
      <c r="M23" s="411"/>
      <c r="N23" s="360"/>
      <c r="O23" s="359"/>
      <c r="P23" s="433"/>
      <c r="Q23" s="432"/>
      <c r="R23" s="410"/>
      <c r="S23" s="529">
        <v>0</v>
      </c>
      <c r="T23" s="521"/>
      <c r="U23" s="528"/>
      <c r="V23" s="527"/>
      <c r="W23" s="527"/>
      <c r="X23" s="527"/>
      <c r="Y23" s="527"/>
      <c r="Z23" s="527"/>
      <c r="AA23" s="526"/>
    </row>
    <row r="24" spans="1:27" ht="24" hidden="1" customHeight="1" thickBot="1" x14ac:dyDescent="0.25">
      <c r="A24" s="158"/>
      <c r="B24" s="517"/>
      <c r="C24" s="516"/>
      <c r="D24" s="405">
        <v>1.68</v>
      </c>
      <c r="E24" s="383">
        <v>1</v>
      </c>
      <c r="F24" s="407"/>
      <c r="G24" s="407"/>
      <c r="H24" s="407"/>
      <c r="I24" s="407"/>
      <c r="J24" s="515"/>
      <c r="K24" s="401">
        <v>0.2</v>
      </c>
      <c r="L24" s="405"/>
      <c r="M24" s="404"/>
      <c r="N24" s="514"/>
      <c r="O24" s="513"/>
      <c r="P24" s="403"/>
      <c r="Q24" s="402"/>
      <c r="R24" s="512">
        <v>0.2</v>
      </c>
      <c r="S24" s="400">
        <f>ROUND(M24*R24,2)</f>
        <v>0</v>
      </c>
      <c r="T24" s="525"/>
      <c r="U24" s="520"/>
      <c r="V24" s="519"/>
      <c r="W24" s="519"/>
      <c r="X24" s="519"/>
      <c r="Y24" s="519"/>
      <c r="Z24" s="519"/>
      <c r="AA24" s="518"/>
    </row>
    <row r="25" spans="1:27" ht="24" hidden="1" customHeight="1" x14ac:dyDescent="0.2">
      <c r="A25" s="158"/>
      <c r="B25" s="510" t="s">
        <v>132</v>
      </c>
      <c r="C25" s="509"/>
      <c r="D25" s="396"/>
      <c r="E25" s="395"/>
      <c r="F25" s="395"/>
      <c r="G25" s="395"/>
      <c r="H25" s="395"/>
      <c r="I25" s="395"/>
      <c r="J25" s="394"/>
      <c r="K25" s="444"/>
      <c r="L25" s="392"/>
      <c r="M25" s="391"/>
      <c r="N25" s="341"/>
      <c r="O25" s="340"/>
      <c r="P25" s="388"/>
      <c r="Q25" s="387"/>
      <c r="R25" s="444"/>
      <c r="S25" s="448">
        <v>0</v>
      </c>
      <c r="T25" s="429"/>
      <c r="U25" s="524"/>
      <c r="V25" s="523"/>
      <c r="W25" s="523"/>
      <c r="X25" s="523"/>
      <c r="Y25" s="523"/>
      <c r="Z25" s="523"/>
      <c r="AA25" s="522"/>
    </row>
    <row r="26" spans="1:27" ht="24" hidden="1" customHeight="1" x14ac:dyDescent="0.2">
      <c r="A26" s="158"/>
      <c r="B26" s="472"/>
      <c r="C26" s="471"/>
      <c r="D26" s="405">
        <v>1.05</v>
      </c>
      <c r="E26" s="407">
        <v>1</v>
      </c>
      <c r="F26" s="407"/>
      <c r="G26" s="407"/>
      <c r="H26" s="407"/>
      <c r="I26" s="407"/>
      <c r="J26" s="515"/>
      <c r="K26" s="401">
        <v>0.2</v>
      </c>
      <c r="L26" s="405"/>
      <c r="M26" s="404"/>
      <c r="N26" s="514"/>
      <c r="O26" s="513"/>
      <c r="P26" s="403"/>
      <c r="Q26" s="402"/>
      <c r="R26" s="410">
        <v>0.2</v>
      </c>
      <c r="S26" s="447">
        <f>ROUND(M26*R26,2)</f>
        <v>0</v>
      </c>
      <c r="T26" s="521"/>
      <c r="U26" s="520"/>
      <c r="V26" s="519"/>
      <c r="W26" s="519"/>
      <c r="X26" s="519"/>
      <c r="Y26" s="519"/>
      <c r="Z26" s="519"/>
      <c r="AA26" s="518"/>
    </row>
    <row r="27" spans="1:27" ht="24" hidden="1" customHeight="1" x14ac:dyDescent="0.2">
      <c r="A27" s="158"/>
      <c r="B27" s="510" t="s">
        <v>131</v>
      </c>
      <c r="C27" s="509"/>
      <c r="D27" s="396"/>
      <c r="E27" s="395"/>
      <c r="F27" s="395"/>
      <c r="G27" s="395"/>
      <c r="H27" s="395"/>
      <c r="I27" s="395"/>
      <c r="J27" s="394"/>
      <c r="K27" s="444"/>
      <c r="L27" s="392"/>
      <c r="M27" s="391"/>
      <c r="N27" s="341"/>
      <c r="O27" s="340"/>
      <c r="P27" s="388"/>
      <c r="Q27" s="387"/>
      <c r="R27" s="444"/>
      <c r="S27" s="396" t="s">
        <v>91</v>
      </c>
      <c r="T27" s="386"/>
      <c r="U27" s="508"/>
      <c r="V27" s="507"/>
      <c r="W27" s="507"/>
      <c r="X27" s="507"/>
      <c r="Y27" s="507"/>
      <c r="Z27" s="507"/>
      <c r="AA27" s="506"/>
    </row>
    <row r="28" spans="1:27" ht="24" hidden="1" customHeight="1" x14ac:dyDescent="0.2">
      <c r="A28" s="158"/>
      <c r="B28" s="517"/>
      <c r="C28" s="516"/>
      <c r="D28" s="405"/>
      <c r="E28" s="407"/>
      <c r="F28" s="407"/>
      <c r="G28" s="407"/>
      <c r="H28" s="407"/>
      <c r="I28" s="407"/>
      <c r="J28" s="515"/>
      <c r="K28" s="401"/>
      <c r="L28" s="405"/>
      <c r="M28" s="404"/>
      <c r="N28" s="514"/>
      <c r="O28" s="513"/>
      <c r="P28" s="403"/>
      <c r="Q28" s="402"/>
      <c r="R28" s="512">
        <v>0.2</v>
      </c>
      <c r="S28" s="405">
        <f>ROUND(M28*R28,2)</f>
        <v>0</v>
      </c>
      <c r="T28" s="511"/>
      <c r="U28" s="326"/>
      <c r="V28" s="325"/>
      <c r="W28" s="325"/>
      <c r="X28" s="325"/>
      <c r="Y28" s="325"/>
      <c r="Z28" s="325"/>
      <c r="AA28" s="324"/>
    </row>
    <row r="29" spans="1:27" ht="24" hidden="1" customHeight="1" x14ac:dyDescent="0.2">
      <c r="A29" s="158"/>
      <c r="B29" s="510" t="s">
        <v>130</v>
      </c>
      <c r="C29" s="509"/>
      <c r="D29" s="396"/>
      <c r="E29" s="395"/>
      <c r="F29" s="395"/>
      <c r="G29" s="395"/>
      <c r="H29" s="395"/>
      <c r="I29" s="395"/>
      <c r="J29" s="394"/>
      <c r="K29" s="444"/>
      <c r="L29" s="392"/>
      <c r="M29" s="391"/>
      <c r="N29" s="341"/>
      <c r="O29" s="340"/>
      <c r="P29" s="388"/>
      <c r="Q29" s="387"/>
      <c r="R29" s="444"/>
      <c r="S29" s="396" t="s">
        <v>91</v>
      </c>
      <c r="T29" s="386"/>
      <c r="U29" s="508"/>
      <c r="V29" s="507"/>
      <c r="W29" s="507"/>
      <c r="X29" s="507"/>
      <c r="Y29" s="507"/>
      <c r="Z29" s="507"/>
      <c r="AA29" s="506"/>
    </row>
    <row r="30" spans="1:27" ht="151.5" hidden="1" customHeight="1" thickBot="1" x14ac:dyDescent="0.25">
      <c r="A30" s="158"/>
      <c r="B30" s="480"/>
      <c r="C30" s="479"/>
      <c r="D30" s="380"/>
      <c r="E30" s="383"/>
      <c r="F30" s="383"/>
      <c r="G30" s="383"/>
      <c r="H30" s="383"/>
      <c r="I30" s="383"/>
      <c r="J30" s="505"/>
      <c r="K30" s="478"/>
      <c r="L30" s="380"/>
      <c r="M30" s="379"/>
      <c r="N30" s="504"/>
      <c r="O30" s="503"/>
      <c r="P30" s="378"/>
      <c r="Q30" s="377"/>
      <c r="R30" s="502">
        <v>0.2</v>
      </c>
      <c r="S30" s="380">
        <f>ROUND(M30*R30,2)</f>
        <v>0</v>
      </c>
      <c r="T30" s="375"/>
      <c r="U30" s="374"/>
      <c r="V30" s="373"/>
      <c r="W30" s="373"/>
      <c r="X30" s="373"/>
      <c r="Y30" s="373"/>
      <c r="Z30" s="373"/>
      <c r="AA30" s="372"/>
    </row>
    <row r="31" spans="1:27" ht="24" customHeight="1" x14ac:dyDescent="0.2">
      <c r="A31" s="158"/>
      <c r="B31" s="496" t="s">
        <v>129</v>
      </c>
      <c r="C31" s="495"/>
      <c r="D31" s="494"/>
      <c r="E31" s="493"/>
      <c r="F31" s="493"/>
      <c r="G31" s="493"/>
      <c r="H31" s="493"/>
      <c r="I31" s="493"/>
      <c r="J31" s="492"/>
      <c r="K31" s="485"/>
      <c r="L31" s="491"/>
      <c r="M31" s="490"/>
      <c r="N31" s="501">
        <f>INT(L31*M31)</f>
        <v>0</v>
      </c>
      <c r="O31" s="500"/>
      <c r="P31" s="487"/>
      <c r="Q31" s="486"/>
      <c r="R31" s="485"/>
      <c r="S31" s="499">
        <v>0</v>
      </c>
      <c r="T31" s="499"/>
      <c r="U31" s="483"/>
      <c r="V31" s="482"/>
      <c r="W31" s="482"/>
      <c r="X31" s="482"/>
      <c r="Y31" s="482"/>
      <c r="Z31" s="482"/>
      <c r="AA31" s="481"/>
    </row>
    <row r="32" spans="1:27" ht="24" customHeight="1" thickBot="1" x14ac:dyDescent="0.25">
      <c r="A32" s="158"/>
      <c r="B32" s="480"/>
      <c r="C32" s="479"/>
      <c r="D32" s="380"/>
      <c r="E32" s="383"/>
      <c r="F32" s="383"/>
      <c r="G32" s="383"/>
      <c r="H32" s="383"/>
      <c r="I32" s="383"/>
      <c r="J32" s="382"/>
      <c r="K32" s="478"/>
      <c r="L32" s="380"/>
      <c r="M32" s="379"/>
      <c r="N32" s="186">
        <f>INT(L32*M32)</f>
        <v>0</v>
      </c>
      <c r="O32" s="293"/>
      <c r="P32" s="378"/>
      <c r="Q32" s="377"/>
      <c r="R32" s="478"/>
      <c r="S32" s="498"/>
      <c r="T32" s="497">
        <f>IF(S32=0,H7*R32,"")</f>
        <v>0</v>
      </c>
      <c r="U32" s="419"/>
      <c r="V32" s="418"/>
      <c r="W32" s="418"/>
      <c r="X32" s="418"/>
      <c r="Y32" s="418"/>
      <c r="Z32" s="418"/>
      <c r="AA32" s="417"/>
    </row>
    <row r="33" spans="1:27" ht="24" customHeight="1" x14ac:dyDescent="0.2">
      <c r="A33" s="158"/>
      <c r="B33" s="496" t="s">
        <v>128</v>
      </c>
      <c r="C33" s="495"/>
      <c r="D33" s="494"/>
      <c r="E33" s="493"/>
      <c r="F33" s="493"/>
      <c r="G33" s="493"/>
      <c r="H33" s="493"/>
      <c r="I33" s="493"/>
      <c r="J33" s="492"/>
      <c r="K33" s="485"/>
      <c r="L33" s="491"/>
      <c r="M33" s="490"/>
      <c r="N33" s="489"/>
      <c r="O33" s="488"/>
      <c r="P33" s="487"/>
      <c r="Q33" s="486"/>
      <c r="R33" s="485" t="s">
        <v>91</v>
      </c>
      <c r="S33" s="484" t="s">
        <v>91</v>
      </c>
      <c r="T33" s="484"/>
      <c r="U33" s="483"/>
      <c r="V33" s="482"/>
      <c r="W33" s="482"/>
      <c r="X33" s="482"/>
      <c r="Y33" s="482"/>
      <c r="Z33" s="482"/>
      <c r="AA33" s="481"/>
    </row>
    <row r="34" spans="1:27" ht="24" customHeight="1" thickBot="1" x14ac:dyDescent="0.25">
      <c r="A34" s="158"/>
      <c r="B34" s="480"/>
      <c r="C34" s="479"/>
      <c r="D34" s="380"/>
      <c r="E34" s="383"/>
      <c r="F34" s="383"/>
      <c r="G34" s="383"/>
      <c r="H34" s="383"/>
      <c r="I34" s="383"/>
      <c r="J34" s="382"/>
      <c r="K34" s="478"/>
      <c r="L34" s="380"/>
      <c r="M34" s="379"/>
      <c r="N34" s="186">
        <f>INT(K34*M34)</f>
        <v>0</v>
      </c>
      <c r="O34" s="293"/>
      <c r="P34" s="378"/>
      <c r="Q34" s="377"/>
      <c r="R34" s="478"/>
      <c r="S34" s="477"/>
      <c r="T34" s="476">
        <f>IF(S34=0,H7*R34,"")</f>
        <v>0</v>
      </c>
      <c r="U34" s="475"/>
      <c r="V34" s="474"/>
      <c r="W34" s="474"/>
      <c r="X34" s="474"/>
      <c r="Y34" s="474"/>
      <c r="Z34" s="474"/>
      <c r="AA34" s="473"/>
    </row>
    <row r="35" spans="1:27" ht="24" customHeight="1" x14ac:dyDescent="0.2">
      <c r="A35" s="158"/>
      <c r="B35" s="472" t="s">
        <v>127</v>
      </c>
      <c r="C35" s="471"/>
      <c r="D35" s="409"/>
      <c r="E35" s="414"/>
      <c r="F35" s="414"/>
      <c r="G35" s="414"/>
      <c r="H35" s="414"/>
      <c r="I35" s="414"/>
      <c r="J35" s="413"/>
      <c r="K35" s="410"/>
      <c r="L35" s="412"/>
      <c r="M35" s="411"/>
      <c r="N35" s="360"/>
      <c r="O35" s="359"/>
      <c r="P35" s="433"/>
      <c r="Q35" s="432"/>
      <c r="R35" s="410"/>
      <c r="S35" s="448">
        <v>0</v>
      </c>
      <c r="T35" s="448"/>
      <c r="U35" s="355"/>
      <c r="V35" s="354"/>
      <c r="W35" s="354"/>
      <c r="X35" s="354"/>
      <c r="Y35" s="354"/>
      <c r="Z35" s="354"/>
      <c r="AA35" s="353"/>
    </row>
    <row r="36" spans="1:27" ht="24" customHeight="1" thickBot="1" x14ac:dyDescent="0.25">
      <c r="A36" s="158"/>
      <c r="B36" s="470"/>
      <c r="C36" s="469"/>
      <c r="D36" s="466"/>
      <c r="E36" s="468"/>
      <c r="F36" s="468"/>
      <c r="G36" s="468"/>
      <c r="H36" s="468"/>
      <c r="I36" s="468"/>
      <c r="J36" s="467"/>
      <c r="K36" s="460"/>
      <c r="L36" s="466"/>
      <c r="M36" s="465"/>
      <c r="N36" s="464">
        <f>INT(L36*M36)</f>
        <v>0</v>
      </c>
      <c r="O36" s="463"/>
      <c r="P36" s="462"/>
      <c r="Q36" s="461"/>
      <c r="R36" s="460"/>
      <c r="S36" s="459"/>
      <c r="T36" s="458">
        <f>IF(S36=0,H7*R36,"")</f>
        <v>0</v>
      </c>
      <c r="U36" s="457"/>
      <c r="V36" s="456"/>
      <c r="W36" s="456"/>
      <c r="X36" s="456"/>
      <c r="Y36" s="456"/>
      <c r="Z36" s="456"/>
      <c r="AA36" s="455"/>
    </row>
    <row r="37" spans="1:27" ht="24" customHeight="1" x14ac:dyDescent="0.2">
      <c r="A37" s="158"/>
      <c r="B37" s="454" t="s">
        <v>126</v>
      </c>
      <c r="C37" s="453" t="s">
        <v>125</v>
      </c>
      <c r="D37" s="409"/>
      <c r="E37" s="414"/>
      <c r="F37" s="414"/>
      <c r="G37" s="414"/>
      <c r="H37" s="414"/>
      <c r="I37" s="414"/>
      <c r="J37" s="413"/>
      <c r="K37" s="410"/>
      <c r="L37" s="412"/>
      <c r="M37" s="411"/>
      <c r="N37" s="452"/>
      <c r="O37" s="451"/>
      <c r="P37" s="450"/>
      <c r="Q37" s="449"/>
      <c r="R37" s="410"/>
      <c r="S37" s="448">
        <v>0</v>
      </c>
      <c r="T37" s="448"/>
      <c r="U37" s="367"/>
      <c r="V37" s="366"/>
      <c r="W37" s="366"/>
      <c r="X37" s="366"/>
      <c r="Y37" s="366"/>
      <c r="Z37" s="366"/>
      <c r="AA37" s="365"/>
    </row>
    <row r="38" spans="1:27" ht="24" customHeight="1" x14ac:dyDescent="0.2">
      <c r="A38" s="158"/>
      <c r="B38" s="428"/>
      <c r="C38" s="408"/>
      <c r="D38" s="405"/>
      <c r="E38" s="407"/>
      <c r="F38" s="407"/>
      <c r="G38" s="407"/>
      <c r="H38" s="407"/>
      <c r="I38" s="407"/>
      <c r="J38" s="406"/>
      <c r="K38" s="401"/>
      <c r="L38" s="405"/>
      <c r="M38" s="404"/>
      <c r="N38" s="214">
        <f>INT(L38*M38)</f>
        <v>0</v>
      </c>
      <c r="O38" s="260"/>
      <c r="P38" s="403"/>
      <c r="Q38" s="402"/>
      <c r="R38" s="401"/>
      <c r="S38" s="447"/>
      <c r="T38" s="446">
        <f>IF(S38=0,H7*R38,"")</f>
        <v>0</v>
      </c>
      <c r="U38" s="349"/>
      <c r="V38" s="348"/>
      <c r="W38" s="348"/>
      <c r="X38" s="348"/>
      <c r="Y38" s="348"/>
      <c r="Z38" s="348"/>
      <c r="AA38" s="347"/>
    </row>
    <row r="39" spans="1:27" ht="24" customHeight="1" x14ac:dyDescent="0.2">
      <c r="A39" s="158"/>
      <c r="B39" s="428"/>
      <c r="C39" s="415" t="s">
        <v>124</v>
      </c>
      <c r="D39" s="409"/>
      <c r="E39" s="414"/>
      <c r="F39" s="414"/>
      <c r="G39" s="414"/>
      <c r="H39" s="414"/>
      <c r="I39" s="414"/>
      <c r="J39" s="413"/>
      <c r="K39" s="410"/>
      <c r="L39" s="412"/>
      <c r="M39" s="411"/>
      <c r="N39" s="341"/>
      <c r="O39" s="340"/>
      <c r="P39" s="388"/>
      <c r="Q39" s="387"/>
      <c r="R39" s="410"/>
      <c r="S39" s="445">
        <v>0</v>
      </c>
      <c r="T39" s="445"/>
      <c r="U39" s="355"/>
      <c r="V39" s="354"/>
      <c r="W39" s="354"/>
      <c r="X39" s="354"/>
      <c r="Y39" s="354"/>
      <c r="Z39" s="354"/>
      <c r="AA39" s="353"/>
    </row>
    <row r="40" spans="1:27" ht="24" customHeight="1" x14ac:dyDescent="0.2">
      <c r="A40" s="158"/>
      <c r="B40" s="428"/>
      <c r="C40" s="408"/>
      <c r="D40" s="405"/>
      <c r="E40" s="407"/>
      <c r="F40" s="407"/>
      <c r="G40" s="407"/>
      <c r="H40" s="407"/>
      <c r="I40" s="407"/>
      <c r="J40" s="406"/>
      <c r="K40" s="401"/>
      <c r="L40" s="405"/>
      <c r="M40" s="404"/>
      <c r="N40" s="214">
        <f>INT(L40*M40)</f>
        <v>0</v>
      </c>
      <c r="O40" s="260"/>
      <c r="P40" s="403"/>
      <c r="Q40" s="402"/>
      <c r="R40" s="401"/>
      <c r="S40" s="400">
        <v>0</v>
      </c>
      <c r="T40" s="399">
        <f>IF(S40=0,H7*R40,"")</f>
        <v>0</v>
      </c>
      <c r="U40" s="349"/>
      <c r="V40" s="348"/>
      <c r="W40" s="348"/>
      <c r="X40" s="348"/>
      <c r="Y40" s="348"/>
      <c r="Z40" s="348"/>
      <c r="AA40" s="347"/>
    </row>
    <row r="41" spans="1:27" ht="24" customHeight="1" x14ac:dyDescent="0.2">
      <c r="A41" s="158"/>
      <c r="B41" s="428"/>
      <c r="C41" s="415" t="s">
        <v>123</v>
      </c>
      <c r="D41" s="396"/>
      <c r="E41" s="395"/>
      <c r="F41" s="395"/>
      <c r="G41" s="395"/>
      <c r="H41" s="395"/>
      <c r="I41" s="395"/>
      <c r="J41" s="394"/>
      <c r="K41" s="444"/>
      <c r="L41" s="392"/>
      <c r="M41" s="391"/>
      <c r="N41" s="341"/>
      <c r="O41" s="340"/>
      <c r="P41" s="388"/>
      <c r="Q41" s="387"/>
      <c r="R41" s="444"/>
      <c r="S41" s="443"/>
      <c r="T41" s="443"/>
      <c r="U41" s="442"/>
      <c r="V41" s="441"/>
      <c r="W41" s="441"/>
      <c r="X41" s="441"/>
      <c r="Y41" s="441"/>
      <c r="Z41" s="441"/>
      <c r="AA41" s="440"/>
    </row>
    <row r="42" spans="1:27" ht="24" customHeight="1" x14ac:dyDescent="0.2">
      <c r="A42" s="158"/>
      <c r="B42" s="428"/>
      <c r="C42" s="408"/>
      <c r="D42" s="405"/>
      <c r="E42" s="407"/>
      <c r="F42" s="407"/>
      <c r="G42" s="407"/>
      <c r="H42" s="407"/>
      <c r="I42" s="407"/>
      <c r="J42" s="406"/>
      <c r="K42" s="401"/>
      <c r="L42" s="405"/>
      <c r="M42" s="404"/>
      <c r="N42" s="214">
        <f>INT(L42*M42)</f>
        <v>0</v>
      </c>
      <c r="O42" s="260"/>
      <c r="P42" s="403"/>
      <c r="Q42" s="402"/>
      <c r="R42" s="401"/>
      <c r="S42" s="400"/>
      <c r="T42" s="399">
        <f>IF(S42=0,H7*R42,"")</f>
        <v>0</v>
      </c>
      <c r="U42" s="349"/>
      <c r="V42" s="348"/>
      <c r="W42" s="348"/>
      <c r="X42" s="348"/>
      <c r="Y42" s="348"/>
      <c r="Z42" s="348"/>
      <c r="AA42" s="347"/>
    </row>
    <row r="43" spans="1:27" ht="24" customHeight="1" x14ac:dyDescent="0.2">
      <c r="A43" s="158"/>
      <c r="B43" s="428"/>
      <c r="C43" s="439" t="s">
        <v>122</v>
      </c>
      <c r="D43" s="438"/>
      <c r="E43" s="437"/>
      <c r="F43" s="437"/>
      <c r="G43" s="437"/>
      <c r="H43" s="437"/>
      <c r="I43" s="437"/>
      <c r="J43" s="436"/>
      <c r="K43" s="431"/>
      <c r="L43" s="435"/>
      <c r="M43" s="434"/>
      <c r="N43" s="360"/>
      <c r="O43" s="359"/>
      <c r="P43" s="433"/>
      <c r="Q43" s="432"/>
      <c r="R43" s="431"/>
      <c r="S43" s="430"/>
      <c r="T43" s="429"/>
      <c r="U43" s="355"/>
      <c r="V43" s="354"/>
      <c r="W43" s="354"/>
      <c r="X43" s="354"/>
      <c r="Y43" s="354"/>
      <c r="Z43" s="354"/>
      <c r="AA43" s="353"/>
    </row>
    <row r="44" spans="1:27" ht="24" customHeight="1" thickBot="1" x14ac:dyDescent="0.25">
      <c r="A44" s="158"/>
      <c r="B44" s="428"/>
      <c r="C44" s="427"/>
      <c r="D44" s="424"/>
      <c r="E44" s="426"/>
      <c r="F44" s="426"/>
      <c r="G44" s="426"/>
      <c r="H44" s="426"/>
      <c r="I44" s="426"/>
      <c r="J44" s="425"/>
      <c r="K44" s="422"/>
      <c r="L44" s="424"/>
      <c r="M44" s="423"/>
      <c r="N44" s="186"/>
      <c r="O44" s="293"/>
      <c r="P44" s="378"/>
      <c r="Q44" s="377"/>
      <c r="R44" s="422"/>
      <c r="S44" s="421">
        <f>ROUND(K44*R44,2)</f>
        <v>0</v>
      </c>
      <c r="T44" s="420"/>
      <c r="U44" s="419"/>
      <c r="V44" s="418"/>
      <c r="W44" s="418"/>
      <c r="X44" s="418"/>
      <c r="Y44" s="418"/>
      <c r="Z44" s="418"/>
      <c r="AA44" s="417"/>
    </row>
    <row r="45" spans="1:27" ht="24" customHeight="1" x14ac:dyDescent="0.2">
      <c r="A45" s="158"/>
      <c r="B45" s="416" t="s">
        <v>121</v>
      </c>
      <c r="C45" s="415" t="s">
        <v>120</v>
      </c>
      <c r="D45" s="409"/>
      <c r="E45" s="414"/>
      <c r="F45" s="414"/>
      <c r="G45" s="414"/>
      <c r="H45" s="414"/>
      <c r="I45" s="414"/>
      <c r="J45" s="413"/>
      <c r="K45" s="410"/>
      <c r="L45" s="412"/>
      <c r="M45" s="411"/>
      <c r="N45" s="341"/>
      <c r="O45" s="340"/>
      <c r="P45" s="388"/>
      <c r="Q45" s="387"/>
      <c r="R45" s="410"/>
      <c r="S45" s="409" t="s">
        <v>91</v>
      </c>
      <c r="T45" s="409"/>
      <c r="U45" s="339"/>
      <c r="V45" s="338"/>
      <c r="W45" s="338"/>
      <c r="X45" s="338"/>
      <c r="Y45" s="338"/>
      <c r="Z45" s="338"/>
      <c r="AA45" s="337"/>
    </row>
    <row r="46" spans="1:27" ht="24" customHeight="1" x14ac:dyDescent="0.2">
      <c r="A46" s="158"/>
      <c r="B46" s="398"/>
      <c r="C46" s="408"/>
      <c r="D46" s="405"/>
      <c r="E46" s="407"/>
      <c r="F46" s="407"/>
      <c r="G46" s="407"/>
      <c r="H46" s="407"/>
      <c r="I46" s="407"/>
      <c r="J46" s="406"/>
      <c r="K46" s="401"/>
      <c r="L46" s="405"/>
      <c r="M46" s="404"/>
      <c r="N46" s="214">
        <f>INT(L46*M46)</f>
        <v>0</v>
      </c>
      <c r="O46" s="260"/>
      <c r="P46" s="403"/>
      <c r="Q46" s="402"/>
      <c r="R46" s="401"/>
      <c r="S46" s="400"/>
      <c r="T46" s="399">
        <f>IF(S46=0,H7*R46,"")</f>
        <v>0</v>
      </c>
      <c r="U46" s="326"/>
      <c r="V46" s="325"/>
      <c r="W46" s="325"/>
      <c r="X46" s="325"/>
      <c r="Y46" s="325"/>
      <c r="Z46" s="325"/>
      <c r="AA46" s="324"/>
    </row>
    <row r="47" spans="1:27" ht="24" customHeight="1" x14ac:dyDescent="0.2">
      <c r="A47" s="158"/>
      <c r="B47" s="398"/>
      <c r="C47" s="415" t="s">
        <v>119</v>
      </c>
      <c r="D47" s="409"/>
      <c r="E47" s="414"/>
      <c r="F47" s="414"/>
      <c r="G47" s="414"/>
      <c r="H47" s="414"/>
      <c r="I47" s="414"/>
      <c r="J47" s="413"/>
      <c r="K47" s="410"/>
      <c r="L47" s="412"/>
      <c r="M47" s="411"/>
      <c r="N47" s="341"/>
      <c r="O47" s="340"/>
      <c r="P47" s="388"/>
      <c r="Q47" s="387"/>
      <c r="R47" s="410"/>
      <c r="S47" s="409" t="s">
        <v>91</v>
      </c>
      <c r="T47" s="409"/>
      <c r="U47" s="339"/>
      <c r="V47" s="338"/>
      <c r="W47" s="338"/>
      <c r="X47" s="338"/>
      <c r="Y47" s="338"/>
      <c r="Z47" s="338"/>
      <c r="AA47" s="337"/>
    </row>
    <row r="48" spans="1:27" ht="24" customHeight="1" x14ac:dyDescent="0.2">
      <c r="A48" s="158"/>
      <c r="B48" s="398"/>
      <c r="C48" s="408"/>
      <c r="D48" s="405"/>
      <c r="E48" s="407"/>
      <c r="F48" s="407"/>
      <c r="G48" s="407"/>
      <c r="H48" s="407"/>
      <c r="I48" s="407"/>
      <c r="J48" s="406"/>
      <c r="K48" s="401"/>
      <c r="L48" s="405"/>
      <c r="M48" s="404"/>
      <c r="N48" s="214">
        <f>INT(L48*M48)</f>
        <v>0</v>
      </c>
      <c r="O48" s="260"/>
      <c r="P48" s="403"/>
      <c r="Q48" s="402"/>
      <c r="R48" s="401"/>
      <c r="S48" s="400"/>
      <c r="T48" s="399">
        <f>IF(S48=0,H7*R48,"")</f>
        <v>0</v>
      </c>
      <c r="U48" s="326"/>
      <c r="V48" s="325"/>
      <c r="W48" s="325"/>
      <c r="X48" s="325"/>
      <c r="Y48" s="325"/>
      <c r="Z48" s="325"/>
      <c r="AA48" s="324"/>
    </row>
    <row r="49" spans="1:27" ht="24" customHeight="1" x14ac:dyDescent="0.2">
      <c r="A49" s="158"/>
      <c r="B49" s="398"/>
      <c r="C49" s="415" t="s">
        <v>118</v>
      </c>
      <c r="D49" s="409"/>
      <c r="E49" s="414"/>
      <c r="F49" s="414"/>
      <c r="G49" s="414"/>
      <c r="H49" s="414"/>
      <c r="I49" s="414"/>
      <c r="J49" s="413"/>
      <c r="K49" s="410"/>
      <c r="L49" s="412"/>
      <c r="M49" s="411"/>
      <c r="N49" s="341"/>
      <c r="O49" s="340"/>
      <c r="P49" s="388"/>
      <c r="Q49" s="387"/>
      <c r="R49" s="410"/>
      <c r="S49" s="409" t="s">
        <v>91</v>
      </c>
      <c r="T49" s="409"/>
      <c r="U49" s="339"/>
      <c r="V49" s="338"/>
      <c r="W49" s="338"/>
      <c r="X49" s="338"/>
      <c r="Y49" s="338"/>
      <c r="Z49" s="338"/>
      <c r="AA49" s="337"/>
    </row>
    <row r="50" spans="1:27" ht="24" customHeight="1" x14ac:dyDescent="0.2">
      <c r="A50" s="158"/>
      <c r="B50" s="398"/>
      <c r="C50" s="408"/>
      <c r="D50" s="405"/>
      <c r="E50" s="407"/>
      <c r="F50" s="407"/>
      <c r="G50" s="407"/>
      <c r="H50" s="407"/>
      <c r="I50" s="407"/>
      <c r="J50" s="406"/>
      <c r="K50" s="401"/>
      <c r="L50" s="405"/>
      <c r="M50" s="404"/>
      <c r="N50" s="214">
        <f>M50</f>
        <v>0</v>
      </c>
      <c r="O50" s="260"/>
      <c r="P50" s="403"/>
      <c r="Q50" s="402"/>
      <c r="R50" s="401"/>
      <c r="S50" s="400"/>
      <c r="T50" s="399">
        <f>IF(S50=0,H7*R50,"")</f>
        <v>0</v>
      </c>
      <c r="U50" s="326"/>
      <c r="V50" s="325"/>
      <c r="W50" s="325"/>
      <c r="X50" s="325"/>
      <c r="Y50" s="325"/>
      <c r="Z50" s="325"/>
      <c r="AA50" s="324"/>
    </row>
    <row r="51" spans="1:27" ht="24" customHeight="1" x14ac:dyDescent="0.2">
      <c r="A51" s="158"/>
      <c r="B51" s="398"/>
      <c r="C51" s="397" t="s">
        <v>117</v>
      </c>
      <c r="D51" s="396"/>
      <c r="E51" s="395"/>
      <c r="F51" s="395"/>
      <c r="G51" s="395"/>
      <c r="H51" s="395"/>
      <c r="I51" s="395"/>
      <c r="J51" s="394"/>
      <c r="K51" s="393" t="s">
        <v>116</v>
      </c>
      <c r="L51" s="392"/>
      <c r="M51" s="391"/>
      <c r="N51" s="390"/>
      <c r="O51" s="389"/>
      <c r="P51" s="388"/>
      <c r="Q51" s="387"/>
      <c r="R51" s="206"/>
      <c r="S51" s="386" t="s">
        <v>91</v>
      </c>
      <c r="T51" s="386"/>
      <c r="U51" s="339"/>
      <c r="V51" s="338"/>
      <c r="W51" s="338"/>
      <c r="X51" s="338"/>
      <c r="Y51" s="338"/>
      <c r="Z51" s="338"/>
      <c r="AA51" s="337"/>
    </row>
    <row r="52" spans="1:27" ht="24" customHeight="1" thickBot="1" x14ac:dyDescent="0.25">
      <c r="A52" s="158"/>
      <c r="B52" s="385"/>
      <c r="C52" s="384"/>
      <c r="D52" s="380"/>
      <c r="E52" s="383"/>
      <c r="F52" s="383"/>
      <c r="G52" s="383"/>
      <c r="H52" s="383"/>
      <c r="I52" s="383"/>
      <c r="J52" s="382"/>
      <c r="K52" s="381"/>
      <c r="L52" s="380"/>
      <c r="M52" s="379"/>
      <c r="N52" s="186">
        <f>INT(M52/100)*K52</f>
        <v>0</v>
      </c>
      <c r="O52" s="293"/>
      <c r="P52" s="378"/>
      <c r="Q52" s="377"/>
      <c r="R52" s="376"/>
      <c r="S52" s="375"/>
      <c r="T52" s="375"/>
      <c r="U52" s="374"/>
      <c r="V52" s="373"/>
      <c r="W52" s="373"/>
      <c r="X52" s="373"/>
      <c r="Y52" s="373"/>
      <c r="Z52" s="373"/>
      <c r="AA52" s="372"/>
    </row>
    <row r="53" spans="1:27" ht="24" customHeight="1" x14ac:dyDescent="0.2">
      <c r="A53" s="158"/>
      <c r="B53" s="371" t="s">
        <v>115</v>
      </c>
      <c r="C53" s="370" t="s">
        <v>114</v>
      </c>
      <c r="D53" s="361"/>
      <c r="E53" s="362"/>
      <c r="F53" s="362"/>
      <c r="G53" s="362"/>
      <c r="H53" s="362"/>
      <c r="I53" s="362"/>
      <c r="J53" s="362"/>
      <c r="K53" s="369"/>
      <c r="L53" s="369"/>
      <c r="M53" s="361"/>
      <c r="N53" s="360"/>
      <c r="O53" s="359"/>
      <c r="P53" s="358"/>
      <c r="Q53" s="357"/>
      <c r="R53" s="368"/>
      <c r="S53" s="368"/>
      <c r="T53" s="368"/>
      <c r="U53" s="367"/>
      <c r="V53" s="366"/>
      <c r="W53" s="366"/>
      <c r="X53" s="366"/>
      <c r="Y53" s="366"/>
      <c r="Z53" s="366"/>
      <c r="AA53" s="365"/>
    </row>
    <row r="54" spans="1:27" ht="24" customHeight="1" x14ac:dyDescent="0.2">
      <c r="A54" s="158"/>
      <c r="B54" s="311"/>
      <c r="C54" s="364"/>
      <c r="D54" s="351"/>
      <c r="E54" s="350"/>
      <c r="F54" s="350"/>
      <c r="G54" s="318"/>
      <c r="H54" s="318"/>
      <c r="I54" s="318"/>
      <c r="J54" s="318"/>
      <c r="K54" s="319"/>
      <c r="L54" s="318"/>
      <c r="M54" s="317"/>
      <c r="N54" s="214"/>
      <c r="O54" s="260"/>
      <c r="P54" s="335"/>
      <c r="Q54" s="317"/>
      <c r="R54" s="212"/>
      <c r="S54" s="212"/>
      <c r="T54" s="212"/>
      <c r="U54" s="349" t="s">
        <v>113</v>
      </c>
      <c r="V54" s="348"/>
      <c r="W54" s="348"/>
      <c r="X54" s="348"/>
      <c r="Y54" s="348"/>
      <c r="Z54" s="348"/>
      <c r="AA54" s="347"/>
    </row>
    <row r="55" spans="1:27" ht="24" customHeight="1" x14ac:dyDescent="0.2">
      <c r="A55" s="158"/>
      <c r="B55" s="311"/>
      <c r="C55" s="363" t="s">
        <v>112</v>
      </c>
      <c r="D55" s="361"/>
      <c r="E55" s="362"/>
      <c r="F55" s="362"/>
      <c r="G55" s="362"/>
      <c r="H55" s="362"/>
      <c r="I55" s="362"/>
      <c r="J55" s="362"/>
      <c r="K55" s="362"/>
      <c r="L55" s="362"/>
      <c r="M55" s="361"/>
      <c r="N55" s="360"/>
      <c r="O55" s="359"/>
      <c r="P55" s="358"/>
      <c r="Q55" s="357"/>
      <c r="R55" s="356"/>
      <c r="S55" s="356"/>
      <c r="T55" s="356"/>
      <c r="U55" s="355"/>
      <c r="V55" s="354"/>
      <c r="W55" s="354"/>
      <c r="X55" s="354"/>
      <c r="Y55" s="354"/>
      <c r="Z55" s="354"/>
      <c r="AA55" s="353"/>
    </row>
    <row r="56" spans="1:27" ht="24" customHeight="1" x14ac:dyDescent="0.2">
      <c r="A56" s="158"/>
      <c r="B56" s="311"/>
      <c r="C56" s="352"/>
      <c r="D56" s="351"/>
      <c r="E56" s="350"/>
      <c r="F56" s="350"/>
      <c r="G56" s="318"/>
      <c r="H56" s="318"/>
      <c r="I56" s="318"/>
      <c r="J56" s="318"/>
      <c r="K56" s="319"/>
      <c r="L56" s="318"/>
      <c r="M56" s="317"/>
      <c r="N56" s="214">
        <v>0</v>
      </c>
      <c r="O56" s="260"/>
      <c r="P56" s="335"/>
      <c r="Q56" s="317"/>
      <c r="R56" s="212"/>
      <c r="S56" s="212"/>
      <c r="T56" s="212"/>
      <c r="U56" s="349"/>
      <c r="V56" s="348"/>
      <c r="W56" s="348"/>
      <c r="X56" s="348"/>
      <c r="Y56" s="348"/>
      <c r="Z56" s="348"/>
      <c r="AA56" s="347"/>
    </row>
    <row r="57" spans="1:27" ht="24" customHeight="1" x14ac:dyDescent="0.2">
      <c r="A57" s="158"/>
      <c r="B57" s="311"/>
      <c r="C57" s="346" t="s">
        <v>111</v>
      </c>
      <c r="D57" s="310"/>
      <c r="E57" s="309"/>
      <c r="F57" s="307"/>
      <c r="G57" s="310"/>
      <c r="H57" s="309"/>
      <c r="I57" s="309"/>
      <c r="J57" s="307"/>
      <c r="K57" s="308"/>
      <c r="L57" s="345"/>
      <c r="M57" s="306"/>
      <c r="N57" s="341"/>
      <c r="O57" s="340"/>
      <c r="P57" s="344"/>
      <c r="Q57" s="306"/>
      <c r="R57" s="184"/>
      <c r="S57" s="184"/>
      <c r="T57" s="184"/>
      <c r="U57" s="339"/>
      <c r="V57" s="338"/>
      <c r="W57" s="338"/>
      <c r="X57" s="338"/>
      <c r="Y57" s="338"/>
      <c r="Z57" s="338"/>
      <c r="AA57" s="337"/>
    </row>
    <row r="58" spans="1:27" ht="24" customHeight="1" x14ac:dyDescent="0.2">
      <c r="A58" s="158"/>
      <c r="B58" s="311"/>
      <c r="C58" s="343"/>
      <c r="D58" s="249"/>
      <c r="E58" s="248"/>
      <c r="F58" s="318"/>
      <c r="G58" s="249"/>
      <c r="H58" s="248"/>
      <c r="I58" s="248"/>
      <c r="J58" s="318"/>
      <c r="K58" s="319"/>
      <c r="L58" s="318"/>
      <c r="M58" s="317"/>
      <c r="N58" s="214"/>
      <c r="O58" s="260"/>
      <c r="P58" s="335"/>
      <c r="Q58" s="317"/>
      <c r="R58" s="212"/>
      <c r="S58" s="212"/>
      <c r="T58" s="212"/>
      <c r="U58" s="326" t="s">
        <v>110</v>
      </c>
      <c r="V58" s="325"/>
      <c r="W58" s="325"/>
      <c r="X58" s="325"/>
      <c r="Y58" s="325"/>
      <c r="Z58" s="325"/>
      <c r="AA58" s="324"/>
    </row>
    <row r="59" spans="1:27" ht="24" customHeight="1" x14ac:dyDescent="0.2">
      <c r="A59" s="158"/>
      <c r="B59" s="311"/>
      <c r="C59" s="342" t="s">
        <v>109</v>
      </c>
      <c r="D59" s="310"/>
      <c r="E59" s="309"/>
      <c r="F59" s="309"/>
      <c r="G59" s="309"/>
      <c r="H59" s="309"/>
      <c r="I59" s="309"/>
      <c r="J59" s="307"/>
      <c r="K59" s="308"/>
      <c r="L59" s="307"/>
      <c r="M59" s="306"/>
      <c r="N59" s="341"/>
      <c r="O59" s="340"/>
      <c r="P59" s="303"/>
      <c r="Q59" s="189"/>
      <c r="R59" s="184"/>
      <c r="S59" s="184"/>
      <c r="T59" s="184"/>
      <c r="U59" s="339"/>
      <c r="V59" s="338"/>
      <c r="W59" s="338"/>
      <c r="X59" s="338"/>
      <c r="Y59" s="338"/>
      <c r="Z59" s="338"/>
      <c r="AA59" s="337"/>
    </row>
    <row r="60" spans="1:27" ht="24" customHeight="1" x14ac:dyDescent="0.2">
      <c r="A60" s="158"/>
      <c r="B60" s="311"/>
      <c r="C60" s="336"/>
      <c r="D60" s="249"/>
      <c r="E60" s="248"/>
      <c r="F60" s="248"/>
      <c r="G60" s="248"/>
      <c r="H60" s="248"/>
      <c r="I60" s="248"/>
      <c r="J60" s="318"/>
      <c r="K60" s="319"/>
      <c r="L60" s="318"/>
      <c r="M60" s="317"/>
      <c r="N60" s="214">
        <v>0</v>
      </c>
      <c r="O60" s="260"/>
      <c r="P60" s="335"/>
      <c r="Q60" s="317"/>
      <c r="R60" s="212"/>
      <c r="S60" s="212"/>
      <c r="T60" s="212"/>
      <c r="U60" s="326"/>
      <c r="V60" s="325"/>
      <c r="W60" s="325"/>
      <c r="X60" s="325"/>
      <c r="Y60" s="325"/>
      <c r="Z60" s="325"/>
      <c r="AA60" s="324"/>
    </row>
    <row r="61" spans="1:27" ht="24" customHeight="1" x14ac:dyDescent="0.2">
      <c r="A61" s="158"/>
      <c r="B61" s="311"/>
      <c r="C61" s="323" t="s">
        <v>108</v>
      </c>
      <c r="D61" s="310"/>
      <c r="E61" s="309"/>
      <c r="F61" s="309"/>
      <c r="G61" s="309"/>
      <c r="H61" s="309"/>
      <c r="I61" s="309"/>
      <c r="J61" s="307"/>
      <c r="K61" s="308"/>
      <c r="L61" s="307"/>
      <c r="M61" s="306"/>
      <c r="N61" s="334"/>
      <c r="O61" s="333"/>
      <c r="P61" s="303"/>
      <c r="Q61" s="189"/>
      <c r="R61" s="184"/>
      <c r="S61" s="184"/>
      <c r="T61" s="332"/>
      <c r="U61" s="331"/>
      <c r="V61" s="330"/>
      <c r="W61" s="330"/>
      <c r="X61" s="330"/>
      <c r="Y61" s="330"/>
      <c r="Z61" s="330"/>
      <c r="AA61" s="329"/>
    </row>
    <row r="62" spans="1:27" ht="24" customHeight="1" x14ac:dyDescent="0.2">
      <c r="A62" s="158"/>
      <c r="B62" s="311"/>
      <c r="C62" s="328"/>
      <c r="D62" s="249"/>
      <c r="E62" s="248"/>
      <c r="F62" s="248"/>
      <c r="G62" s="248"/>
      <c r="H62" s="248"/>
      <c r="I62" s="248"/>
      <c r="J62" s="318"/>
      <c r="K62" s="319"/>
      <c r="L62" s="318"/>
      <c r="M62" s="317"/>
      <c r="N62" s="214">
        <f>IF(T62="",INT(SUM(N17:O60)*N61),INT(SUM(N17:O60)*N61*T62))</f>
        <v>0</v>
      </c>
      <c r="O62" s="260"/>
      <c r="P62" s="316"/>
      <c r="Q62" s="315"/>
      <c r="R62" s="212"/>
      <c r="S62" s="212"/>
      <c r="T62" s="327"/>
      <c r="U62" s="326"/>
      <c r="V62" s="325"/>
      <c r="W62" s="325"/>
      <c r="X62" s="325"/>
      <c r="Y62" s="325"/>
      <c r="Z62" s="325"/>
      <c r="AA62" s="324"/>
    </row>
    <row r="63" spans="1:27" ht="24" customHeight="1" x14ac:dyDescent="0.2">
      <c r="A63" s="158"/>
      <c r="B63" s="311"/>
      <c r="C63" s="323" t="s">
        <v>107</v>
      </c>
      <c r="D63" s="310"/>
      <c r="E63" s="309"/>
      <c r="F63" s="309"/>
      <c r="G63" s="309"/>
      <c r="H63" s="309"/>
      <c r="I63" s="309"/>
      <c r="J63" s="307"/>
      <c r="K63" s="308"/>
      <c r="L63" s="307"/>
      <c r="M63" s="306"/>
      <c r="N63" s="322">
        <f>TRUNC(SUM(N17:O60)+N62,-4)</f>
        <v>0</v>
      </c>
      <c r="O63" s="321"/>
      <c r="P63" s="303"/>
      <c r="Q63" s="189"/>
      <c r="R63" s="184"/>
      <c r="S63" s="184"/>
      <c r="T63" s="184"/>
      <c r="U63" s="302" t="s">
        <v>106</v>
      </c>
      <c r="V63" s="301"/>
      <c r="W63" s="301"/>
      <c r="X63" s="301"/>
      <c r="Y63" s="301"/>
      <c r="Z63" s="301"/>
      <c r="AA63" s="300"/>
    </row>
    <row r="64" spans="1:27" ht="24" customHeight="1" x14ac:dyDescent="0.2">
      <c r="A64" s="158"/>
      <c r="B64" s="311"/>
      <c r="C64" s="320"/>
      <c r="D64" s="249"/>
      <c r="E64" s="248"/>
      <c r="F64" s="248"/>
      <c r="G64" s="248"/>
      <c r="H64" s="248"/>
      <c r="I64" s="248"/>
      <c r="J64" s="318"/>
      <c r="K64" s="319"/>
      <c r="L64" s="318"/>
      <c r="M64" s="317"/>
      <c r="N64" s="214">
        <f>INT(N63*N2)</f>
        <v>0</v>
      </c>
      <c r="O64" s="260"/>
      <c r="P64" s="316"/>
      <c r="Q64" s="315"/>
      <c r="R64" s="212"/>
      <c r="S64" s="212"/>
      <c r="T64" s="212"/>
      <c r="U64" s="314"/>
      <c r="V64" s="313"/>
      <c r="W64" s="313"/>
      <c r="X64" s="313"/>
      <c r="Y64" s="313"/>
      <c r="Z64" s="313"/>
      <c r="AA64" s="312"/>
    </row>
    <row r="65" spans="1:28" ht="24" customHeight="1" x14ac:dyDescent="0.2">
      <c r="A65" s="158"/>
      <c r="B65" s="311"/>
      <c r="C65" s="298" t="s">
        <v>105</v>
      </c>
      <c r="D65" s="310"/>
      <c r="E65" s="309"/>
      <c r="F65" s="309"/>
      <c r="G65" s="309"/>
      <c r="H65" s="309"/>
      <c r="I65" s="309"/>
      <c r="J65" s="307"/>
      <c r="K65" s="308"/>
      <c r="L65" s="307"/>
      <c r="M65" s="306"/>
      <c r="N65" s="305">
        <v>0</v>
      </c>
      <c r="O65" s="304"/>
      <c r="P65" s="303"/>
      <c r="Q65" s="189"/>
      <c r="R65" s="184"/>
      <c r="S65" s="184"/>
      <c r="T65" s="184"/>
      <c r="U65" s="302"/>
      <c r="V65" s="301"/>
      <c r="W65" s="301"/>
      <c r="X65" s="301"/>
      <c r="Y65" s="301"/>
      <c r="Z65" s="301"/>
      <c r="AA65" s="300"/>
    </row>
    <row r="66" spans="1:28" ht="24" customHeight="1" thickBot="1" x14ac:dyDescent="0.25">
      <c r="A66" s="158"/>
      <c r="B66" s="299"/>
      <c r="C66" s="298"/>
      <c r="D66" s="297"/>
      <c r="E66" s="296"/>
      <c r="F66" s="296"/>
      <c r="G66" s="296"/>
      <c r="H66" s="296"/>
      <c r="I66" s="296"/>
      <c r="J66" s="294"/>
      <c r="K66" s="295"/>
      <c r="L66" s="294"/>
      <c r="M66" s="291"/>
      <c r="N66" s="186">
        <v>0</v>
      </c>
      <c r="O66" s="293"/>
      <c r="P66" s="292"/>
      <c r="Q66" s="291"/>
      <c r="R66" s="290"/>
      <c r="S66" s="290"/>
      <c r="T66" s="290"/>
      <c r="U66" s="289"/>
      <c r="V66" s="288"/>
      <c r="W66" s="288"/>
      <c r="X66" s="288"/>
      <c r="Y66" s="288"/>
      <c r="Z66" s="288"/>
      <c r="AA66" s="287"/>
    </row>
    <row r="67" spans="1:28" ht="24" customHeight="1" x14ac:dyDescent="0.2">
      <c r="A67" s="158"/>
      <c r="B67" s="286" t="s">
        <v>104</v>
      </c>
      <c r="C67" s="285" t="s">
        <v>103</v>
      </c>
      <c r="D67" s="239"/>
      <c r="E67" s="238"/>
      <c r="F67" s="238"/>
      <c r="G67" s="238"/>
      <c r="H67" s="238"/>
      <c r="I67" s="238"/>
      <c r="J67" s="238"/>
      <c r="K67" s="284"/>
      <c r="L67" s="283"/>
      <c r="M67" s="189"/>
      <c r="N67" s="236"/>
      <c r="O67" s="235"/>
      <c r="P67" s="234"/>
      <c r="Q67" s="282"/>
      <c r="R67" s="184"/>
      <c r="S67" s="184" t="s">
        <v>91</v>
      </c>
      <c r="T67" s="184"/>
      <c r="U67" s="281"/>
      <c r="V67" s="280"/>
      <c r="W67" s="280"/>
      <c r="X67" s="280"/>
      <c r="Y67" s="280"/>
      <c r="Z67" s="280"/>
      <c r="AA67" s="279"/>
    </row>
    <row r="68" spans="1:28" ht="24" customHeight="1" x14ac:dyDescent="0.2">
      <c r="A68" s="158"/>
      <c r="B68" s="208"/>
      <c r="C68" s="276"/>
      <c r="D68" s="192"/>
      <c r="E68" s="191"/>
      <c r="F68" s="191"/>
      <c r="G68" s="191"/>
      <c r="H68" s="191"/>
      <c r="I68" s="191"/>
      <c r="J68" s="191"/>
      <c r="K68" s="218"/>
      <c r="L68" s="218"/>
      <c r="M68" s="217"/>
      <c r="N68" s="216"/>
      <c r="O68" s="215"/>
      <c r="P68" s="214">
        <v>0</v>
      </c>
      <c r="Q68" s="260"/>
      <c r="R68" s="228"/>
      <c r="S68" s="228"/>
      <c r="T68" s="228"/>
      <c r="U68" s="275"/>
      <c r="V68" s="274"/>
      <c r="W68" s="274"/>
      <c r="X68" s="274"/>
      <c r="Y68" s="274"/>
      <c r="Z68" s="274"/>
      <c r="AA68" s="273"/>
    </row>
    <row r="69" spans="1:28" ht="24" customHeight="1" x14ac:dyDescent="0.2">
      <c r="A69" s="158"/>
      <c r="B69" s="208"/>
      <c r="C69" s="278" t="s">
        <v>102</v>
      </c>
      <c r="D69" s="206"/>
      <c r="E69" s="205"/>
      <c r="F69" s="205"/>
      <c r="G69" s="205"/>
      <c r="H69" s="205"/>
      <c r="I69" s="205"/>
      <c r="J69" s="205"/>
      <c r="K69" s="204"/>
      <c r="L69" s="204"/>
      <c r="M69" s="203"/>
      <c r="N69" s="202"/>
      <c r="O69" s="201"/>
      <c r="P69" s="200"/>
      <c r="Q69" s="265"/>
      <c r="R69" s="198"/>
      <c r="S69" s="198"/>
      <c r="T69" s="198"/>
      <c r="U69" s="253"/>
      <c r="V69" s="277"/>
      <c r="W69" s="277"/>
      <c r="X69" s="277"/>
      <c r="Y69" s="277"/>
      <c r="Z69" s="277"/>
      <c r="AA69" s="251"/>
    </row>
    <row r="70" spans="1:28" ht="24" customHeight="1" x14ac:dyDescent="0.2">
      <c r="A70" s="158"/>
      <c r="B70" s="208"/>
      <c r="C70" s="276"/>
      <c r="D70" s="192"/>
      <c r="E70" s="191"/>
      <c r="F70" s="191"/>
      <c r="G70" s="191"/>
      <c r="H70" s="191"/>
      <c r="I70" s="191"/>
      <c r="J70" s="191"/>
      <c r="K70" s="218"/>
      <c r="L70" s="218"/>
      <c r="M70" s="217"/>
      <c r="N70" s="216"/>
      <c r="O70" s="215"/>
      <c r="P70" s="214">
        <v>0</v>
      </c>
      <c r="Q70" s="260"/>
      <c r="R70" s="212"/>
      <c r="S70" s="212"/>
      <c r="T70" s="212"/>
      <c r="U70" s="275"/>
      <c r="V70" s="274"/>
      <c r="W70" s="274"/>
      <c r="X70" s="274"/>
      <c r="Y70" s="274"/>
      <c r="Z70" s="274"/>
      <c r="AA70" s="273"/>
    </row>
    <row r="71" spans="1:28" ht="24" customHeight="1" x14ac:dyDescent="0.2">
      <c r="A71" s="158"/>
      <c r="B71" s="208"/>
      <c r="C71" s="272" t="s">
        <v>101</v>
      </c>
      <c r="D71" s="206"/>
      <c r="E71" s="205"/>
      <c r="F71" s="205"/>
      <c r="G71" s="205"/>
      <c r="H71" s="205"/>
      <c r="I71" s="205"/>
      <c r="J71" s="205"/>
      <c r="K71" s="204"/>
      <c r="L71" s="204"/>
      <c r="M71" s="203"/>
      <c r="N71" s="202"/>
      <c r="O71" s="201"/>
      <c r="P71" s="200"/>
      <c r="Q71" s="265"/>
      <c r="R71" s="198"/>
      <c r="S71" s="198"/>
      <c r="T71" s="198"/>
      <c r="U71" s="264"/>
      <c r="V71" s="263"/>
      <c r="W71" s="263"/>
      <c r="X71" s="263"/>
      <c r="Y71" s="263"/>
      <c r="Z71" s="263"/>
      <c r="AA71" s="262"/>
    </row>
    <row r="72" spans="1:28" ht="24" customHeight="1" x14ac:dyDescent="0.25">
      <c r="A72" s="158"/>
      <c r="B72" s="208"/>
      <c r="C72" s="271"/>
      <c r="D72" s="192"/>
      <c r="E72" s="191"/>
      <c r="F72" s="191"/>
      <c r="G72" s="191"/>
      <c r="H72" s="191"/>
      <c r="I72" s="191"/>
      <c r="J72" s="191"/>
      <c r="K72" s="218"/>
      <c r="L72" s="218"/>
      <c r="M72" s="217"/>
      <c r="N72" s="216"/>
      <c r="O72" s="215"/>
      <c r="P72" s="214">
        <v>0</v>
      </c>
      <c r="Q72" s="260"/>
      <c r="R72" s="212"/>
      <c r="S72" s="212"/>
      <c r="T72" s="212"/>
      <c r="U72" s="270"/>
      <c r="V72" s="269"/>
      <c r="W72" s="269"/>
      <c r="X72" s="269"/>
      <c r="Y72" s="269"/>
      <c r="Z72" s="269"/>
      <c r="AA72" s="268"/>
      <c r="AB72" s="267"/>
    </row>
    <row r="73" spans="1:28" ht="24" customHeight="1" x14ac:dyDescent="0.2">
      <c r="A73" s="158"/>
      <c r="B73" s="208"/>
      <c r="C73" s="266" t="s">
        <v>100</v>
      </c>
      <c r="D73" s="206"/>
      <c r="E73" s="205"/>
      <c r="F73" s="205"/>
      <c r="G73" s="205"/>
      <c r="H73" s="205"/>
      <c r="I73" s="205"/>
      <c r="J73" s="205"/>
      <c r="K73" s="205"/>
      <c r="L73" s="205"/>
      <c r="M73" s="205"/>
      <c r="N73" s="202"/>
      <c r="O73" s="201"/>
      <c r="P73" s="200"/>
      <c r="Q73" s="265"/>
      <c r="R73" s="198"/>
      <c r="S73" s="198"/>
      <c r="T73" s="198"/>
      <c r="U73" s="264"/>
      <c r="V73" s="263"/>
      <c r="W73" s="263"/>
      <c r="X73" s="263"/>
      <c r="Y73" s="263"/>
      <c r="Z73" s="263"/>
      <c r="AA73" s="262"/>
    </row>
    <row r="74" spans="1:28" ht="24" customHeight="1" x14ac:dyDescent="0.2">
      <c r="A74" s="158"/>
      <c r="B74" s="208"/>
      <c r="C74" s="261"/>
      <c r="D74" s="192"/>
      <c r="E74" s="191"/>
      <c r="F74" s="191"/>
      <c r="G74" s="191"/>
      <c r="H74" s="191"/>
      <c r="I74" s="191"/>
      <c r="J74" s="191"/>
      <c r="K74" s="191"/>
      <c r="L74" s="191"/>
      <c r="M74" s="191"/>
      <c r="N74" s="216"/>
      <c r="O74" s="215"/>
      <c r="P74" s="214"/>
      <c r="Q74" s="260"/>
      <c r="R74" s="212"/>
      <c r="S74" s="212"/>
      <c r="T74" s="212"/>
      <c r="U74" s="259"/>
      <c r="V74" s="258"/>
      <c r="W74" s="258"/>
      <c r="X74" s="258"/>
      <c r="Y74" s="258"/>
      <c r="Z74" s="258"/>
      <c r="AA74" s="257"/>
    </row>
    <row r="75" spans="1:28" ht="24" customHeight="1" x14ac:dyDescent="0.2">
      <c r="A75" s="158"/>
      <c r="B75" s="208"/>
      <c r="C75" s="256" t="s">
        <v>99</v>
      </c>
      <c r="D75" s="255"/>
      <c r="E75" s="238"/>
      <c r="F75" s="238"/>
      <c r="G75" s="238"/>
      <c r="H75" s="238"/>
      <c r="I75" s="238"/>
      <c r="J75" s="238"/>
      <c r="K75" s="205"/>
      <c r="L75" s="205"/>
      <c r="M75" s="205"/>
      <c r="N75" s="236"/>
      <c r="O75" s="235"/>
      <c r="P75" s="234"/>
      <c r="Q75" s="254"/>
      <c r="R75" s="184"/>
      <c r="S75" s="184" t="s">
        <v>91</v>
      </c>
      <c r="T75" s="184"/>
      <c r="U75" s="253"/>
      <c r="V75" s="252"/>
      <c r="W75" s="252"/>
      <c r="X75" s="252"/>
      <c r="Y75" s="252"/>
      <c r="Z75" s="252"/>
      <c r="AA75" s="251"/>
    </row>
    <row r="76" spans="1:28" ht="24" customHeight="1" x14ac:dyDescent="0.2">
      <c r="A76" s="158"/>
      <c r="B76" s="208"/>
      <c r="C76" s="250"/>
      <c r="D76" s="249"/>
      <c r="E76" s="248"/>
      <c r="F76" s="248"/>
      <c r="G76" s="248"/>
      <c r="H76" s="248"/>
      <c r="I76" s="248"/>
      <c r="J76" s="248"/>
      <c r="K76" s="248"/>
      <c r="L76" s="248"/>
      <c r="M76" s="248"/>
      <c r="N76" s="247"/>
      <c r="O76" s="246"/>
      <c r="P76" s="245"/>
      <c r="Q76" s="244"/>
      <c r="R76" s="212"/>
      <c r="S76" s="212"/>
      <c r="T76" s="212"/>
      <c r="U76" s="243"/>
      <c r="V76" s="242"/>
      <c r="W76" s="242"/>
      <c r="X76" s="242"/>
      <c r="Y76" s="242"/>
      <c r="Z76" s="242"/>
      <c r="AA76" s="241"/>
    </row>
    <row r="77" spans="1:28" ht="24" customHeight="1" x14ac:dyDescent="0.2">
      <c r="A77" s="158"/>
      <c r="B77" s="208"/>
      <c r="C77" s="240" t="s">
        <v>98</v>
      </c>
      <c r="D77" s="239"/>
      <c r="E77" s="238"/>
      <c r="F77" s="238"/>
      <c r="G77" s="238"/>
      <c r="H77" s="238"/>
      <c r="I77" s="238"/>
      <c r="J77" s="238"/>
      <c r="K77" s="190"/>
      <c r="L77" s="237"/>
      <c r="M77" s="189"/>
      <c r="N77" s="236"/>
      <c r="O77" s="235"/>
      <c r="P77" s="234"/>
      <c r="Q77" s="233"/>
      <c r="R77" s="184"/>
      <c r="S77" s="184" t="s">
        <v>91</v>
      </c>
      <c r="T77" s="184"/>
      <c r="U77" s="232"/>
      <c r="V77" s="231"/>
      <c r="W77" s="231"/>
      <c r="X77" s="231"/>
      <c r="Y77" s="231"/>
      <c r="Z77" s="231"/>
      <c r="AA77" s="230"/>
    </row>
    <row r="78" spans="1:28" ht="24" customHeight="1" x14ac:dyDescent="0.2">
      <c r="A78" s="158"/>
      <c r="B78" s="208"/>
      <c r="C78" s="229"/>
      <c r="D78" s="192"/>
      <c r="E78" s="191"/>
      <c r="F78" s="191"/>
      <c r="G78" s="191"/>
      <c r="H78" s="191"/>
      <c r="I78" s="191"/>
      <c r="J78" s="191"/>
      <c r="K78" s="218"/>
      <c r="L78" s="218"/>
      <c r="M78" s="217"/>
      <c r="N78" s="216"/>
      <c r="O78" s="215"/>
      <c r="P78" s="214">
        <v>0</v>
      </c>
      <c r="Q78" s="213"/>
      <c r="R78" s="228"/>
      <c r="S78" s="228"/>
      <c r="T78" s="228"/>
      <c r="U78" s="222" t="s">
        <v>96</v>
      </c>
      <c r="V78" s="221"/>
      <c r="W78" s="221"/>
      <c r="X78" s="221"/>
      <c r="Y78" s="221"/>
      <c r="Z78" s="221"/>
      <c r="AA78" s="220"/>
    </row>
    <row r="79" spans="1:28" ht="24" customHeight="1" x14ac:dyDescent="0.2">
      <c r="A79" s="158"/>
      <c r="B79" s="208"/>
      <c r="C79" s="227" t="s">
        <v>97</v>
      </c>
      <c r="D79" s="206"/>
      <c r="E79" s="205"/>
      <c r="F79" s="205"/>
      <c r="G79" s="205"/>
      <c r="H79" s="205"/>
      <c r="I79" s="205"/>
      <c r="J79" s="205"/>
      <c r="K79" s="204"/>
      <c r="L79" s="204"/>
      <c r="M79" s="203"/>
      <c r="N79" s="202"/>
      <c r="O79" s="201"/>
      <c r="P79" s="200"/>
      <c r="Q79" s="199"/>
      <c r="R79" s="198"/>
      <c r="S79" s="198"/>
      <c r="T79" s="198"/>
      <c r="U79" s="226"/>
      <c r="V79" s="225"/>
      <c r="W79" s="225"/>
      <c r="X79" s="225"/>
      <c r="Y79" s="225"/>
      <c r="Z79" s="225"/>
      <c r="AA79" s="224"/>
    </row>
    <row r="80" spans="1:28" ht="24" customHeight="1" x14ac:dyDescent="0.2">
      <c r="A80" s="158"/>
      <c r="B80" s="208"/>
      <c r="C80" s="223"/>
      <c r="D80" s="192"/>
      <c r="E80" s="191"/>
      <c r="F80" s="191"/>
      <c r="G80" s="191"/>
      <c r="H80" s="191"/>
      <c r="I80" s="191"/>
      <c r="J80" s="191"/>
      <c r="K80" s="218"/>
      <c r="L80" s="218"/>
      <c r="M80" s="217"/>
      <c r="N80" s="216"/>
      <c r="O80" s="215"/>
      <c r="P80" s="214">
        <v>0</v>
      </c>
      <c r="Q80" s="213"/>
      <c r="R80" s="212"/>
      <c r="S80" s="212"/>
      <c r="T80" s="212"/>
      <c r="U80" s="222" t="s">
        <v>96</v>
      </c>
      <c r="V80" s="221"/>
      <c r="W80" s="221"/>
      <c r="X80" s="221"/>
      <c r="Y80" s="221"/>
      <c r="Z80" s="221"/>
      <c r="AA80" s="220"/>
    </row>
    <row r="81" spans="1:27" ht="24" customHeight="1" x14ac:dyDescent="0.2">
      <c r="A81" s="158"/>
      <c r="B81" s="208"/>
      <c r="C81" s="207" t="s">
        <v>95</v>
      </c>
      <c r="D81" s="206"/>
      <c r="E81" s="205"/>
      <c r="F81" s="205"/>
      <c r="G81" s="205"/>
      <c r="H81" s="205"/>
      <c r="I81" s="205"/>
      <c r="J81" s="205"/>
      <c r="K81" s="204"/>
      <c r="L81" s="204"/>
      <c r="M81" s="203"/>
      <c r="N81" s="202"/>
      <c r="O81" s="201"/>
      <c r="P81" s="200"/>
      <c r="Q81" s="199"/>
      <c r="R81" s="198"/>
      <c r="S81" s="198"/>
      <c r="T81" s="198"/>
      <c r="U81" s="197"/>
      <c r="V81" s="196"/>
      <c r="W81" s="196"/>
      <c r="X81" s="196"/>
      <c r="Y81" s="196"/>
      <c r="Z81" s="196"/>
      <c r="AA81" s="195"/>
    </row>
    <row r="82" spans="1:27" ht="24" customHeight="1" x14ac:dyDescent="0.2">
      <c r="A82" s="158"/>
      <c r="B82" s="208"/>
      <c r="C82" s="219"/>
      <c r="D82" s="192"/>
      <c r="E82" s="191"/>
      <c r="F82" s="191"/>
      <c r="G82" s="191"/>
      <c r="H82" s="191"/>
      <c r="I82" s="191"/>
      <c r="J82" s="191"/>
      <c r="K82" s="218"/>
      <c r="L82" s="218"/>
      <c r="M82" s="217"/>
      <c r="N82" s="216"/>
      <c r="O82" s="215"/>
      <c r="P82" s="214">
        <v>0</v>
      </c>
      <c r="Q82" s="213"/>
      <c r="R82" s="212"/>
      <c r="S82" s="212"/>
      <c r="T82" s="212"/>
      <c r="U82" s="211"/>
      <c r="V82" s="210"/>
      <c r="W82" s="210"/>
      <c r="X82" s="210"/>
      <c r="Y82" s="210"/>
      <c r="Z82" s="210"/>
      <c r="AA82" s="209"/>
    </row>
    <row r="83" spans="1:27" ht="24" customHeight="1" x14ac:dyDescent="0.2">
      <c r="A83" s="158"/>
      <c r="B83" s="208"/>
      <c r="C83" s="207" t="s">
        <v>94</v>
      </c>
      <c r="D83" s="206"/>
      <c r="E83" s="205"/>
      <c r="F83" s="205"/>
      <c r="G83" s="205"/>
      <c r="H83" s="205"/>
      <c r="I83" s="205"/>
      <c r="J83" s="205"/>
      <c r="K83" s="204"/>
      <c r="L83" s="204"/>
      <c r="M83" s="203"/>
      <c r="N83" s="202"/>
      <c r="O83" s="201"/>
      <c r="P83" s="200"/>
      <c r="Q83" s="199"/>
      <c r="R83" s="198"/>
      <c r="S83" s="198"/>
      <c r="T83" s="198"/>
      <c r="U83" s="197"/>
      <c r="V83" s="196"/>
      <c r="W83" s="196"/>
      <c r="X83" s="196"/>
      <c r="Y83" s="196"/>
      <c r="Z83" s="196"/>
      <c r="AA83" s="195"/>
    </row>
    <row r="84" spans="1:27" ht="24" customHeight="1" thickBot="1" x14ac:dyDescent="0.25">
      <c r="A84" s="158"/>
      <c r="B84" s="194"/>
      <c r="C84" s="193"/>
      <c r="D84" s="192"/>
      <c r="E84" s="191"/>
      <c r="F84" s="191"/>
      <c r="G84" s="191"/>
      <c r="H84" s="191"/>
      <c r="I84" s="191"/>
      <c r="J84" s="191"/>
      <c r="K84" s="190"/>
      <c r="L84" s="190"/>
      <c r="M84" s="189"/>
      <c r="N84" s="188"/>
      <c r="O84" s="187"/>
      <c r="P84" s="186">
        <v>0</v>
      </c>
      <c r="Q84" s="185"/>
      <c r="R84" s="184"/>
      <c r="S84" s="184"/>
      <c r="T84" s="184"/>
      <c r="U84" s="183"/>
      <c r="V84" s="182"/>
      <c r="W84" s="182"/>
      <c r="X84" s="182"/>
      <c r="Y84" s="182"/>
      <c r="Z84" s="182"/>
      <c r="AA84" s="181"/>
    </row>
    <row r="85" spans="1:27" ht="24" customHeight="1" x14ac:dyDescent="0.2">
      <c r="A85" s="158"/>
      <c r="B85" s="180" t="s">
        <v>93</v>
      </c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8"/>
      <c r="N85" s="177" t="s">
        <v>92</v>
      </c>
      <c r="O85" s="176"/>
      <c r="P85" s="177" t="s">
        <v>92</v>
      </c>
      <c r="Q85" s="176"/>
      <c r="R85" s="175"/>
      <c r="S85" s="174"/>
      <c r="T85" s="173"/>
      <c r="U85" s="172" t="s">
        <v>91</v>
      </c>
      <c r="V85" s="171"/>
      <c r="W85" s="171"/>
      <c r="X85" s="171"/>
      <c r="Y85" s="171"/>
      <c r="Z85" s="171"/>
      <c r="AA85" s="170"/>
    </row>
    <row r="86" spans="1:27" ht="24" customHeight="1" x14ac:dyDescent="0.2">
      <c r="A86" s="158"/>
      <c r="B86" s="169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7"/>
      <c r="N86" s="166">
        <f>N63+N64+N65+N66</f>
        <v>0</v>
      </c>
      <c r="O86" s="165"/>
      <c r="P86" s="166">
        <f>SUM(P67:Q84)</f>
        <v>0</v>
      </c>
      <c r="Q86" s="165"/>
      <c r="R86" s="164" t="s">
        <v>90</v>
      </c>
      <c r="S86" s="163">
        <f>S18+S20+S22+S24+S26+S28+S30+S32+S36+S38+S40+S42+S46+S48+S34+S50</f>
        <v>0</v>
      </c>
      <c r="T86" s="162">
        <f>SUM(T18,T20,T22,T32,T34,T36,T38,T40,T42,T46,T48,T50)</f>
        <v>0</v>
      </c>
      <c r="U86" s="161"/>
      <c r="V86" s="160"/>
      <c r="W86" s="160"/>
      <c r="X86" s="160"/>
      <c r="Y86" s="160"/>
      <c r="Z86" s="160"/>
      <c r="AA86" s="159"/>
    </row>
    <row r="87" spans="1:27" ht="24" customHeight="1" thickBot="1" x14ac:dyDescent="0.25">
      <c r="A87" s="158"/>
      <c r="B87" s="157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5"/>
      <c r="N87" s="154"/>
      <c r="O87" s="153"/>
      <c r="P87" s="154"/>
      <c r="Q87" s="153"/>
      <c r="R87" s="152"/>
      <c r="S87" s="151" t="s">
        <v>89</v>
      </c>
      <c r="T87" s="150"/>
      <c r="U87" s="149"/>
      <c r="V87" s="148"/>
      <c r="W87" s="148"/>
      <c r="X87" s="148"/>
      <c r="Y87" s="148"/>
      <c r="Z87" s="148"/>
      <c r="AA87" s="147"/>
    </row>
  </sheetData>
  <mergeCells count="295">
    <mergeCell ref="U40:AA40"/>
    <mergeCell ref="C43:C44"/>
    <mergeCell ref="N43:O43"/>
    <mergeCell ref="P43:Q43"/>
    <mergeCell ref="U43:AA43"/>
    <mergeCell ref="N44:O44"/>
    <mergeCell ref="C39:C40"/>
    <mergeCell ref="U52:AA52"/>
    <mergeCell ref="C49:C50"/>
    <mergeCell ref="N49:O49"/>
    <mergeCell ref="P49:Q49"/>
    <mergeCell ref="U49:AA49"/>
    <mergeCell ref="N50:O50"/>
    <mergeCell ref="U53:AA53"/>
    <mergeCell ref="U54:AA54"/>
    <mergeCell ref="V5:Z6"/>
    <mergeCell ref="AA5:AA6"/>
    <mergeCell ref="C51:C52"/>
    <mergeCell ref="N51:O51"/>
    <mergeCell ref="P51:Q51"/>
    <mergeCell ref="U51:AA51"/>
    <mergeCell ref="N52:O52"/>
    <mergeCell ref="P52:Q52"/>
    <mergeCell ref="U55:AA55"/>
    <mergeCell ref="U67:AA67"/>
    <mergeCell ref="U60:AA60"/>
    <mergeCell ref="U61:AA61"/>
    <mergeCell ref="U62:AA62"/>
    <mergeCell ref="U63:AA63"/>
    <mergeCell ref="U64:AA64"/>
    <mergeCell ref="U65:AA65"/>
    <mergeCell ref="U66:AA66"/>
    <mergeCell ref="C65:C66"/>
    <mergeCell ref="N65:O65"/>
    <mergeCell ref="N66:O66"/>
    <mergeCell ref="U56:AA56"/>
    <mergeCell ref="U57:AA57"/>
    <mergeCell ref="U58:AA58"/>
    <mergeCell ref="U59:AA59"/>
    <mergeCell ref="U68:AA68"/>
    <mergeCell ref="C55:C56"/>
    <mergeCell ref="N55:O55"/>
    <mergeCell ref="N56:O56"/>
    <mergeCell ref="C73:C74"/>
    <mergeCell ref="N73:O73"/>
    <mergeCell ref="P73:Q73"/>
    <mergeCell ref="U73:AA73"/>
    <mergeCell ref="N74:O74"/>
    <mergeCell ref="P74:Q74"/>
    <mergeCell ref="N70:O70"/>
    <mergeCell ref="P76:Q76"/>
    <mergeCell ref="U76:AA76"/>
    <mergeCell ref="C75:C76"/>
    <mergeCell ref="B85:M87"/>
    <mergeCell ref="N87:O87"/>
    <mergeCell ref="P87:Q87"/>
    <mergeCell ref="U87:AA87"/>
    <mergeCell ref="U74:AA74"/>
    <mergeCell ref="N76:O76"/>
    <mergeCell ref="P70:Q70"/>
    <mergeCell ref="U70:AA70"/>
    <mergeCell ref="C71:C72"/>
    <mergeCell ref="N71:O71"/>
    <mergeCell ref="P71:Q71"/>
    <mergeCell ref="U71:AA71"/>
    <mergeCell ref="N72:O72"/>
    <mergeCell ref="P72:Q72"/>
    <mergeCell ref="U72:AA72"/>
    <mergeCell ref="C59:C60"/>
    <mergeCell ref="N59:O59"/>
    <mergeCell ref="N60:O60"/>
    <mergeCell ref="N75:O75"/>
    <mergeCell ref="P75:Q75"/>
    <mergeCell ref="U75:AA75"/>
    <mergeCell ref="C69:C70"/>
    <mergeCell ref="N69:O69"/>
    <mergeCell ref="P69:Q69"/>
    <mergeCell ref="U69:AA69"/>
    <mergeCell ref="P68:Q68"/>
    <mergeCell ref="P64:Q64"/>
    <mergeCell ref="P62:Q62"/>
    <mergeCell ref="B53:B66"/>
    <mergeCell ref="C53:C54"/>
    <mergeCell ref="N53:O53"/>
    <mergeCell ref="N54:O54"/>
    <mergeCell ref="C57:C58"/>
    <mergeCell ref="N57:O57"/>
    <mergeCell ref="N58:O58"/>
    <mergeCell ref="P67:Q67"/>
    <mergeCell ref="C67:C68"/>
    <mergeCell ref="N67:O67"/>
    <mergeCell ref="C61:C62"/>
    <mergeCell ref="N61:O61"/>
    <mergeCell ref="N62:O62"/>
    <mergeCell ref="C63:C64"/>
    <mergeCell ref="N63:O63"/>
    <mergeCell ref="N64:O64"/>
    <mergeCell ref="N68:O68"/>
    <mergeCell ref="P50:Q50"/>
    <mergeCell ref="U50:AA50"/>
    <mergeCell ref="C47:C48"/>
    <mergeCell ref="N47:O47"/>
    <mergeCell ref="P47:Q47"/>
    <mergeCell ref="U47:AA47"/>
    <mergeCell ref="N48:O48"/>
    <mergeCell ref="P48:Q48"/>
    <mergeCell ref="U48:AA48"/>
    <mergeCell ref="B37:B44"/>
    <mergeCell ref="C37:C38"/>
    <mergeCell ref="N37:O37"/>
    <mergeCell ref="P37:Q37"/>
    <mergeCell ref="U37:AA37"/>
    <mergeCell ref="N38:O38"/>
    <mergeCell ref="P39:Q39"/>
    <mergeCell ref="U39:AA39"/>
    <mergeCell ref="N40:O40"/>
    <mergeCell ref="P40:Q40"/>
    <mergeCell ref="P42:Q42"/>
    <mergeCell ref="U42:AA42"/>
    <mergeCell ref="B45:B52"/>
    <mergeCell ref="C45:C46"/>
    <mergeCell ref="N45:O45"/>
    <mergeCell ref="P45:Q45"/>
    <mergeCell ref="U45:AA45"/>
    <mergeCell ref="N46:O46"/>
    <mergeCell ref="P46:Q46"/>
    <mergeCell ref="U46:AA46"/>
    <mergeCell ref="P38:Q38"/>
    <mergeCell ref="U38:AA38"/>
    <mergeCell ref="N39:O39"/>
    <mergeCell ref="P44:Q44"/>
    <mergeCell ref="U44:AA44"/>
    <mergeCell ref="C41:C42"/>
    <mergeCell ref="N41:O41"/>
    <mergeCell ref="P41:Q41"/>
    <mergeCell ref="U41:AA41"/>
    <mergeCell ref="N42:O42"/>
    <mergeCell ref="B35:C36"/>
    <mergeCell ref="N35:O35"/>
    <mergeCell ref="P35:Q35"/>
    <mergeCell ref="U35:AA35"/>
    <mergeCell ref="N36:O36"/>
    <mergeCell ref="P36:Q36"/>
    <mergeCell ref="U36:AA36"/>
    <mergeCell ref="B31:C32"/>
    <mergeCell ref="N31:O31"/>
    <mergeCell ref="P31:Q31"/>
    <mergeCell ref="U31:AA31"/>
    <mergeCell ref="N32:O32"/>
    <mergeCell ref="P32:Q32"/>
    <mergeCell ref="U32:AA32"/>
    <mergeCell ref="B33:C34"/>
    <mergeCell ref="N33:O33"/>
    <mergeCell ref="P33:Q33"/>
    <mergeCell ref="U33:AA33"/>
    <mergeCell ref="N34:O34"/>
    <mergeCell ref="P34:Q34"/>
    <mergeCell ref="U34:AA34"/>
    <mergeCell ref="B27:C28"/>
    <mergeCell ref="N27:O27"/>
    <mergeCell ref="P27:Q27"/>
    <mergeCell ref="U27:AA27"/>
    <mergeCell ref="N28:O28"/>
    <mergeCell ref="P28:Q28"/>
    <mergeCell ref="U28:AA28"/>
    <mergeCell ref="B29:C30"/>
    <mergeCell ref="N29:O29"/>
    <mergeCell ref="P29:Q29"/>
    <mergeCell ref="U29:AA29"/>
    <mergeCell ref="N30:O30"/>
    <mergeCell ref="P30:Q30"/>
    <mergeCell ref="U30:AA30"/>
    <mergeCell ref="B23:C24"/>
    <mergeCell ref="N23:O23"/>
    <mergeCell ref="P23:Q23"/>
    <mergeCell ref="U23:AA23"/>
    <mergeCell ref="N24:O24"/>
    <mergeCell ref="P24:Q24"/>
    <mergeCell ref="U24:AA24"/>
    <mergeCell ref="B25:C26"/>
    <mergeCell ref="N25:O25"/>
    <mergeCell ref="P25:Q25"/>
    <mergeCell ref="U25:AA25"/>
    <mergeCell ref="N26:O26"/>
    <mergeCell ref="P26:Q26"/>
    <mergeCell ref="U26:AA26"/>
    <mergeCell ref="B19:C20"/>
    <mergeCell ref="N19:O19"/>
    <mergeCell ref="P19:Q19"/>
    <mergeCell ref="U19:AA19"/>
    <mergeCell ref="N20:O20"/>
    <mergeCell ref="P20:Q20"/>
    <mergeCell ref="U20:AA20"/>
    <mergeCell ref="B21:C22"/>
    <mergeCell ref="N21:O21"/>
    <mergeCell ref="P21:Q21"/>
    <mergeCell ref="U21:AA21"/>
    <mergeCell ref="N22:O22"/>
    <mergeCell ref="P22:Q22"/>
    <mergeCell ref="U22:AA22"/>
    <mergeCell ref="B14:C16"/>
    <mergeCell ref="D14:D15"/>
    <mergeCell ref="E14:E15"/>
    <mergeCell ref="F14:F15"/>
    <mergeCell ref="G14:G15"/>
    <mergeCell ref="H14:H15"/>
    <mergeCell ref="J14:J16"/>
    <mergeCell ref="L14:L16"/>
    <mergeCell ref="N14:Q14"/>
    <mergeCell ref="U14:AA14"/>
    <mergeCell ref="N15:O16"/>
    <mergeCell ref="U15:AA15"/>
    <mergeCell ref="U16:AA16"/>
    <mergeCell ref="P15:Q16"/>
    <mergeCell ref="R14:R16"/>
    <mergeCell ref="M14:M16"/>
    <mergeCell ref="U9:U10"/>
    <mergeCell ref="J10:J12"/>
    <mergeCell ref="B17:C18"/>
    <mergeCell ref="N17:O17"/>
    <mergeCell ref="P17:Q17"/>
    <mergeCell ref="U17:AA17"/>
    <mergeCell ref="N18:O18"/>
    <mergeCell ref="P18:Q18"/>
    <mergeCell ref="U18:AA18"/>
    <mergeCell ref="I14:I15"/>
    <mergeCell ref="B5:C6"/>
    <mergeCell ref="D5:G6"/>
    <mergeCell ref="H5:I6"/>
    <mergeCell ref="J5:J6"/>
    <mergeCell ref="M5:M6"/>
    <mergeCell ref="T5:U6"/>
    <mergeCell ref="Z2:AA2"/>
    <mergeCell ref="O3:P4"/>
    <mergeCell ref="Q3:U4"/>
    <mergeCell ref="V3:Y4"/>
    <mergeCell ref="Z3:AA4"/>
    <mergeCell ref="V9:AA10"/>
    <mergeCell ref="O2:P2"/>
    <mergeCell ref="Q2:U2"/>
    <mergeCell ref="V2:Y2"/>
    <mergeCell ref="T9:T10"/>
    <mergeCell ref="L11:L12"/>
    <mergeCell ref="M11:M12"/>
    <mergeCell ref="B9:C11"/>
    <mergeCell ref="D9:G11"/>
    <mergeCell ref="H9:I9"/>
    <mergeCell ref="H10:I10"/>
    <mergeCell ref="H11:I12"/>
    <mergeCell ref="M9:M10"/>
    <mergeCell ref="K11:K12"/>
    <mergeCell ref="V11:AA12"/>
    <mergeCell ref="H7:H8"/>
    <mergeCell ref="I7:I8"/>
    <mergeCell ref="J7:J9"/>
    <mergeCell ref="M7:M8"/>
    <mergeCell ref="T7:T8"/>
    <mergeCell ref="U7:U8"/>
    <mergeCell ref="K8:K9"/>
    <mergeCell ref="L8:L9"/>
    <mergeCell ref="P78:Q78"/>
    <mergeCell ref="U78:AA78"/>
    <mergeCell ref="C79:C80"/>
    <mergeCell ref="N79:O79"/>
    <mergeCell ref="P79:Q79"/>
    <mergeCell ref="U79:AA79"/>
    <mergeCell ref="N80:O80"/>
    <mergeCell ref="P80:Q80"/>
    <mergeCell ref="U80:AA80"/>
    <mergeCell ref="P83:Q83"/>
    <mergeCell ref="U83:AA83"/>
    <mergeCell ref="N84:O84"/>
    <mergeCell ref="P84:Q84"/>
    <mergeCell ref="U84:AA84"/>
    <mergeCell ref="C77:C78"/>
    <mergeCell ref="N77:O77"/>
    <mergeCell ref="P77:Q77"/>
    <mergeCell ref="U77:AA77"/>
    <mergeCell ref="N78:O78"/>
    <mergeCell ref="B67:B84"/>
    <mergeCell ref="C81:C82"/>
    <mergeCell ref="N81:O81"/>
    <mergeCell ref="P81:Q81"/>
    <mergeCell ref="U81:AA81"/>
    <mergeCell ref="N82:O82"/>
    <mergeCell ref="P82:Q82"/>
    <mergeCell ref="U82:AA82"/>
    <mergeCell ref="C83:C84"/>
    <mergeCell ref="N83:O83"/>
    <mergeCell ref="N85:O85"/>
    <mergeCell ref="P85:Q85"/>
    <mergeCell ref="U85:AA85"/>
    <mergeCell ref="N86:O86"/>
    <mergeCell ref="P86:Q86"/>
    <mergeCell ref="U86:AA86"/>
  </mergeCells>
  <phoneticPr fontId="9"/>
  <printOptions horizontalCentered="1"/>
  <pageMargins left="0.39370078740157483" right="0.39370078740157483" top="0.39370078740157483" bottom="0.19685039370078741" header="0.35433070866141736" footer="0.15748031496062992"/>
  <pageSetup paperSize="8" scale="4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1"/>
  <sheetViews>
    <sheetView zoomScaleNormal="100" zoomScaleSheetLayoutView="100" workbookViewId="0">
      <selection activeCell="C6" sqref="C6"/>
    </sheetView>
  </sheetViews>
  <sheetFormatPr defaultRowHeight="13.5" x14ac:dyDescent="0.15"/>
  <cols>
    <col min="1" max="1" width="1.25" style="51" customWidth="1"/>
    <col min="2" max="2" width="17.375" style="51" customWidth="1"/>
    <col min="3" max="3" width="25.625" style="51" customWidth="1"/>
    <col min="4" max="4" width="2.625" style="51" customWidth="1"/>
    <col min="5" max="7" width="6.5" style="51" bestFit="1" customWidth="1"/>
    <col min="8" max="8" width="4.625" style="52" customWidth="1"/>
    <col min="9" max="10" width="10.5" style="51" customWidth="1"/>
    <col min="11" max="11" width="10" style="51" bestFit="1" customWidth="1"/>
    <col min="12" max="16384" width="9" style="51"/>
  </cols>
  <sheetData>
    <row r="1" spans="2:11" x14ac:dyDescent="0.15">
      <c r="B1" s="51" t="s">
        <v>88</v>
      </c>
    </row>
    <row r="4" spans="2:11" ht="27" customHeight="1" x14ac:dyDescent="0.15">
      <c r="B4" s="145" t="s">
        <v>87</v>
      </c>
      <c r="C4" s="145"/>
      <c r="D4" s="145"/>
      <c r="E4" s="139"/>
      <c r="F4" s="144" t="s">
        <v>86</v>
      </c>
      <c r="G4" s="138"/>
      <c r="H4" s="138"/>
      <c r="I4" s="138"/>
      <c r="J4" s="138"/>
      <c r="K4" s="138"/>
    </row>
    <row r="5" spans="2:11" x14ac:dyDescent="0.15">
      <c r="E5" s="139"/>
      <c r="F5" s="138"/>
      <c r="G5" s="138"/>
      <c r="H5" s="138"/>
      <c r="I5" s="138"/>
      <c r="J5" s="138"/>
      <c r="K5" s="138"/>
    </row>
    <row r="6" spans="2:11" x14ac:dyDescent="0.15">
      <c r="B6" s="143" t="s">
        <v>85</v>
      </c>
      <c r="C6" s="140" t="s">
        <v>84</v>
      </c>
      <c r="E6" s="139"/>
      <c r="F6" s="138"/>
      <c r="G6" s="138"/>
      <c r="H6" s="138"/>
      <c r="I6" s="138"/>
      <c r="J6" s="138"/>
      <c r="K6" s="138"/>
    </row>
    <row r="7" spans="2:11" x14ac:dyDescent="0.15">
      <c r="B7" s="143" t="s">
        <v>83</v>
      </c>
      <c r="C7" s="140" t="s">
        <v>82</v>
      </c>
      <c r="E7" s="139"/>
      <c r="F7" s="138"/>
      <c r="G7" s="138"/>
      <c r="H7" s="138"/>
      <c r="I7" s="138"/>
      <c r="J7" s="138"/>
      <c r="K7" s="138"/>
    </row>
    <row r="8" spans="2:11" x14ac:dyDescent="0.15">
      <c r="B8" s="142" t="s">
        <v>81</v>
      </c>
      <c r="C8" s="140" t="s">
        <v>80</v>
      </c>
      <c r="E8" s="139"/>
      <c r="F8" s="138"/>
      <c r="G8" s="138"/>
      <c r="H8" s="138"/>
      <c r="I8" s="138"/>
      <c r="J8" s="138"/>
      <c r="K8" s="138"/>
    </row>
    <row r="9" spans="2:11" x14ac:dyDescent="0.15">
      <c r="B9" s="141" t="s">
        <v>79</v>
      </c>
      <c r="C9" s="140" t="s">
        <v>78</v>
      </c>
      <c r="E9" s="139"/>
      <c r="F9" s="138"/>
      <c r="G9" s="138"/>
      <c r="H9" s="138"/>
      <c r="I9" s="138"/>
      <c r="J9" s="138"/>
      <c r="K9" s="138"/>
    </row>
    <row r="10" spans="2:11" x14ac:dyDescent="0.15">
      <c r="B10" s="137"/>
      <c r="F10" s="136"/>
      <c r="G10" s="136"/>
      <c r="H10" s="136"/>
      <c r="I10" s="136"/>
      <c r="J10" s="136"/>
      <c r="K10" s="136"/>
    </row>
    <row r="11" spans="2:11" x14ac:dyDescent="0.15">
      <c r="B11" s="135" t="s">
        <v>77</v>
      </c>
      <c r="C11" s="90"/>
      <c r="D11" s="89"/>
      <c r="E11" s="88" t="s">
        <v>76</v>
      </c>
      <c r="F11" s="88" t="s">
        <v>75</v>
      </c>
      <c r="G11" s="88" t="s">
        <v>42</v>
      </c>
      <c r="H11" s="88" t="s">
        <v>41</v>
      </c>
      <c r="I11" s="88" t="s">
        <v>40</v>
      </c>
      <c r="J11" s="88" t="s">
        <v>39</v>
      </c>
      <c r="K11" s="88" t="s">
        <v>38</v>
      </c>
    </row>
    <row r="12" spans="2:11" x14ac:dyDescent="0.15">
      <c r="B12" s="134" t="s">
        <v>74</v>
      </c>
      <c r="C12" s="123"/>
      <c r="D12" s="133"/>
      <c r="E12" s="132"/>
      <c r="F12" s="132"/>
      <c r="G12" s="132"/>
      <c r="H12" s="131" t="s">
        <v>70</v>
      </c>
      <c r="I12" s="130"/>
      <c r="J12" s="130">
        <f>INT(G12*I12)</f>
        <v>0</v>
      </c>
      <c r="K12" s="125"/>
    </row>
    <row r="13" spans="2:11" x14ac:dyDescent="0.15">
      <c r="B13" s="134" t="s">
        <v>73</v>
      </c>
      <c r="C13" s="123"/>
      <c r="D13" s="133"/>
      <c r="E13" s="132"/>
      <c r="F13" s="132"/>
      <c r="G13" s="132"/>
      <c r="H13" s="131" t="s">
        <v>70</v>
      </c>
      <c r="I13" s="130"/>
      <c r="J13" s="130">
        <f>INT(G13*I13)</f>
        <v>0</v>
      </c>
      <c r="K13" s="125"/>
    </row>
    <row r="14" spans="2:11" x14ac:dyDescent="0.15">
      <c r="B14" s="134" t="s">
        <v>72</v>
      </c>
      <c r="C14" s="123"/>
      <c r="D14" s="133"/>
      <c r="E14" s="132"/>
      <c r="F14" s="132"/>
      <c r="G14" s="132"/>
      <c r="H14" s="131" t="s">
        <v>70</v>
      </c>
      <c r="I14" s="130"/>
      <c r="J14" s="130">
        <f>INT(G14*I14)</f>
        <v>0</v>
      </c>
      <c r="K14" s="125"/>
    </row>
    <row r="15" spans="2:11" x14ac:dyDescent="0.15">
      <c r="B15" s="134" t="s">
        <v>71</v>
      </c>
      <c r="C15" s="123"/>
      <c r="D15" s="133"/>
      <c r="E15" s="132"/>
      <c r="F15" s="132"/>
      <c r="G15" s="132"/>
      <c r="H15" s="131" t="s">
        <v>70</v>
      </c>
      <c r="I15" s="130"/>
      <c r="J15" s="130">
        <f>INT(G15*I15)</f>
        <v>0</v>
      </c>
      <c r="K15" s="125"/>
    </row>
    <row r="16" spans="2:11" x14ac:dyDescent="0.15">
      <c r="B16" s="134"/>
      <c r="C16" s="123"/>
      <c r="D16" s="133"/>
      <c r="E16" s="132"/>
      <c r="F16" s="132"/>
      <c r="G16" s="132"/>
      <c r="H16" s="131"/>
      <c r="I16" s="130"/>
      <c r="J16" s="130">
        <f>INT(G16*I16)</f>
        <v>0</v>
      </c>
      <c r="K16" s="125"/>
    </row>
    <row r="17" spans="2:11" x14ac:dyDescent="0.15">
      <c r="B17" s="129" t="s">
        <v>53</v>
      </c>
      <c r="C17" s="128"/>
      <c r="D17" s="128"/>
      <c r="E17" s="128"/>
      <c r="F17" s="128"/>
      <c r="G17" s="128"/>
      <c r="H17" s="128"/>
      <c r="I17" s="127"/>
      <c r="J17" s="126">
        <f>SUM(J12:J16)</f>
        <v>0</v>
      </c>
      <c r="K17" s="125" t="s">
        <v>69</v>
      </c>
    </row>
    <row r="18" spans="2:11" x14ac:dyDescent="0.15">
      <c r="B18" s="123"/>
      <c r="C18" s="124"/>
      <c r="D18" s="123"/>
      <c r="E18" s="123"/>
      <c r="F18" s="123"/>
      <c r="G18" s="123"/>
      <c r="H18" s="124"/>
      <c r="I18" s="123"/>
      <c r="J18" s="123"/>
      <c r="K18" s="122"/>
    </row>
    <row r="19" spans="2:11" x14ac:dyDescent="0.15">
      <c r="B19" s="111" t="s">
        <v>68</v>
      </c>
      <c r="C19" s="121" t="s">
        <v>44</v>
      </c>
      <c r="D19" s="120" t="s">
        <v>43</v>
      </c>
      <c r="E19" s="119"/>
      <c r="F19" s="118"/>
      <c r="G19" s="88" t="s">
        <v>42</v>
      </c>
      <c r="H19" s="88" t="s">
        <v>41</v>
      </c>
      <c r="I19" s="88" t="s">
        <v>40</v>
      </c>
      <c r="J19" s="88" t="s">
        <v>39</v>
      </c>
      <c r="K19" s="88" t="s">
        <v>38</v>
      </c>
    </row>
    <row r="20" spans="2:11" x14ac:dyDescent="0.15">
      <c r="B20" s="80" t="s">
        <v>37</v>
      </c>
      <c r="C20" s="80"/>
      <c r="D20" s="116"/>
      <c r="E20" s="115"/>
      <c r="F20" s="114"/>
      <c r="G20" s="59"/>
      <c r="H20" s="113"/>
      <c r="I20" s="112"/>
      <c r="J20" s="112"/>
      <c r="K20" s="80"/>
    </row>
    <row r="21" spans="2:11" x14ac:dyDescent="0.15">
      <c r="B21" s="117"/>
      <c r="C21" s="80"/>
      <c r="D21" s="116"/>
      <c r="E21" s="115"/>
      <c r="F21" s="114"/>
      <c r="G21" s="59"/>
      <c r="H21" s="113"/>
      <c r="I21" s="112"/>
      <c r="J21" s="112"/>
      <c r="K21" s="80"/>
    </row>
    <row r="22" spans="2:11" x14ac:dyDescent="0.15">
      <c r="B22" s="117"/>
      <c r="C22" s="80"/>
      <c r="D22" s="70"/>
      <c r="E22" s="69"/>
      <c r="F22" s="68"/>
      <c r="G22" s="59"/>
      <c r="H22" s="113"/>
      <c r="I22" s="112"/>
      <c r="J22" s="112"/>
      <c r="K22" s="80"/>
    </row>
    <row r="23" spans="2:11" x14ac:dyDescent="0.15">
      <c r="B23" s="117"/>
      <c r="C23" s="80"/>
      <c r="D23" s="116"/>
      <c r="E23" s="115"/>
      <c r="F23" s="114"/>
      <c r="G23" s="59"/>
      <c r="H23" s="113"/>
      <c r="I23" s="112"/>
      <c r="J23" s="112"/>
      <c r="K23" s="80"/>
    </row>
    <row r="24" spans="2:11" x14ac:dyDescent="0.15">
      <c r="B24" s="97" t="s">
        <v>36</v>
      </c>
      <c r="C24" s="96"/>
      <c r="D24" s="96"/>
      <c r="E24" s="96"/>
      <c r="F24" s="96"/>
      <c r="G24" s="96"/>
      <c r="H24" s="96"/>
      <c r="I24" s="95"/>
      <c r="J24" s="81">
        <f>SUM(J20:J23)</f>
        <v>0</v>
      </c>
      <c r="K24" s="80" t="s">
        <v>67</v>
      </c>
    </row>
    <row r="25" spans="2:11" x14ac:dyDescent="0.15">
      <c r="B25" s="87" t="s">
        <v>35</v>
      </c>
      <c r="C25" s="63" t="s">
        <v>34</v>
      </c>
      <c r="D25" s="62"/>
      <c r="E25" s="85"/>
      <c r="F25" s="99"/>
      <c r="G25" s="59"/>
      <c r="H25" s="98" t="s">
        <v>66</v>
      </c>
      <c r="I25" s="81">
        <f>J24</f>
        <v>0</v>
      </c>
      <c r="J25" s="81">
        <f>INT(I25*G25/100)</f>
        <v>0</v>
      </c>
      <c r="K25" s="80" t="s">
        <v>65</v>
      </c>
    </row>
    <row r="26" spans="2:11" x14ac:dyDescent="0.15">
      <c r="B26" s="97" t="s">
        <v>64</v>
      </c>
      <c r="C26" s="96"/>
      <c r="D26" s="96"/>
      <c r="E26" s="96"/>
      <c r="F26" s="96"/>
      <c r="G26" s="96"/>
      <c r="H26" s="96"/>
      <c r="I26" s="95"/>
      <c r="J26" s="81">
        <f>SUM(J24:J25)</f>
        <v>0</v>
      </c>
      <c r="K26" s="80" t="s">
        <v>63</v>
      </c>
    </row>
    <row r="27" spans="2:11" x14ac:dyDescent="0.15">
      <c r="B27" s="85"/>
      <c r="C27" s="83"/>
      <c r="D27" s="85"/>
      <c r="E27" s="85"/>
      <c r="F27" s="85"/>
      <c r="G27" s="85"/>
      <c r="H27" s="83"/>
      <c r="I27" s="85"/>
      <c r="J27" s="85"/>
      <c r="K27" s="93"/>
    </row>
    <row r="28" spans="2:11" x14ac:dyDescent="0.15">
      <c r="B28" s="111" t="s">
        <v>62</v>
      </c>
      <c r="C28" s="92"/>
      <c r="D28" s="91"/>
      <c r="E28" s="91"/>
      <c r="F28" s="102"/>
      <c r="G28" s="88" t="s">
        <v>42</v>
      </c>
      <c r="H28" s="88" t="s">
        <v>41</v>
      </c>
      <c r="I28" s="88" t="s">
        <v>40</v>
      </c>
      <c r="J28" s="88" t="s">
        <v>39</v>
      </c>
      <c r="K28" s="88" t="s">
        <v>38</v>
      </c>
    </row>
    <row r="29" spans="2:11" x14ac:dyDescent="0.15">
      <c r="B29" s="110" t="s">
        <v>61</v>
      </c>
      <c r="C29" s="109" t="s">
        <v>60</v>
      </c>
      <c r="D29" s="108"/>
      <c r="E29" s="107"/>
      <c r="F29" s="82"/>
      <c r="G29" s="59"/>
      <c r="H29" s="106" t="s">
        <v>59</v>
      </c>
      <c r="I29" s="81">
        <f>SUM(J17,J26)</f>
        <v>0</v>
      </c>
      <c r="J29" s="81">
        <f>INT(I29*G29/100)</f>
        <v>0</v>
      </c>
      <c r="K29" s="80"/>
    </row>
    <row r="30" spans="2:11" x14ac:dyDescent="0.15">
      <c r="B30" s="105" t="s">
        <v>53</v>
      </c>
      <c r="C30" s="104"/>
      <c r="D30" s="104"/>
      <c r="E30" s="104"/>
      <c r="F30" s="104"/>
      <c r="G30" s="104"/>
      <c r="H30" s="104"/>
      <c r="I30" s="103"/>
      <c r="J30" s="81">
        <f>J29</f>
        <v>0</v>
      </c>
      <c r="K30" s="80" t="s">
        <v>58</v>
      </c>
    </row>
    <row r="31" spans="2:11" x14ac:dyDescent="0.15">
      <c r="B31" s="85"/>
      <c r="C31" s="83"/>
      <c r="D31" s="85"/>
      <c r="E31" s="85"/>
      <c r="F31" s="85"/>
      <c r="G31" s="85"/>
      <c r="H31" s="83"/>
      <c r="I31" s="85"/>
      <c r="J31" s="85"/>
      <c r="K31" s="93"/>
    </row>
    <row r="32" spans="2:11" x14ac:dyDescent="0.15">
      <c r="B32" s="92" t="s">
        <v>57</v>
      </c>
      <c r="C32" s="91"/>
      <c r="D32" s="91"/>
      <c r="E32" s="91"/>
      <c r="F32" s="102"/>
      <c r="G32" s="88" t="s">
        <v>42</v>
      </c>
      <c r="H32" s="88" t="s">
        <v>41</v>
      </c>
      <c r="I32" s="88" t="s">
        <v>40</v>
      </c>
      <c r="J32" s="88" t="s">
        <v>39</v>
      </c>
      <c r="K32" s="88" t="s">
        <v>38</v>
      </c>
    </row>
    <row r="33" spans="2:11" x14ac:dyDescent="0.15">
      <c r="B33" s="87" t="s">
        <v>56</v>
      </c>
      <c r="C33" s="101" t="s">
        <v>55</v>
      </c>
      <c r="D33" s="100"/>
      <c r="E33" s="85"/>
      <c r="F33" s="99"/>
      <c r="G33" s="59"/>
      <c r="H33" s="98" t="s">
        <v>54</v>
      </c>
      <c r="I33" s="81">
        <f>SUM(J17,J26)</f>
        <v>0</v>
      </c>
      <c r="J33" s="81">
        <f>INT(I33*G33/100)</f>
        <v>0</v>
      </c>
      <c r="K33" s="80"/>
    </row>
    <row r="34" spans="2:11" x14ac:dyDescent="0.15">
      <c r="B34" s="97" t="s">
        <v>53</v>
      </c>
      <c r="C34" s="96"/>
      <c r="D34" s="96"/>
      <c r="E34" s="96"/>
      <c r="F34" s="96"/>
      <c r="G34" s="96"/>
      <c r="H34" s="96"/>
      <c r="I34" s="95"/>
      <c r="J34" s="81">
        <f>J33</f>
        <v>0</v>
      </c>
      <c r="K34" s="80" t="s">
        <v>52</v>
      </c>
    </row>
    <row r="35" spans="2:11" x14ac:dyDescent="0.15">
      <c r="B35" s="85"/>
      <c r="C35" s="85"/>
      <c r="D35" s="85"/>
      <c r="E35" s="85"/>
      <c r="F35" s="85"/>
      <c r="G35" s="85"/>
      <c r="H35" s="83"/>
      <c r="I35" s="94"/>
      <c r="J35" s="85"/>
      <c r="K35" s="93"/>
    </row>
    <row r="36" spans="2:11" x14ac:dyDescent="0.15">
      <c r="B36" s="92" t="s">
        <v>51</v>
      </c>
      <c r="C36" s="91"/>
      <c r="D36" s="91"/>
      <c r="E36" s="91"/>
      <c r="F36" s="91"/>
      <c r="G36" s="90"/>
      <c r="H36" s="90"/>
      <c r="I36" s="89"/>
      <c r="J36" s="88" t="s">
        <v>39</v>
      </c>
      <c r="K36" s="88" t="s">
        <v>38</v>
      </c>
    </row>
    <row r="37" spans="2:11" x14ac:dyDescent="0.15">
      <c r="B37" s="87" t="s">
        <v>50</v>
      </c>
      <c r="C37" s="86" t="s">
        <v>49</v>
      </c>
      <c r="D37" s="85"/>
      <c r="E37" s="85"/>
      <c r="F37" s="85"/>
      <c r="G37" s="84"/>
      <c r="H37" s="83"/>
      <c r="I37" s="82"/>
      <c r="J37" s="81">
        <f>SUM(J17,J30,J34)</f>
        <v>0</v>
      </c>
      <c r="K37" s="80"/>
    </row>
    <row r="39" spans="2:11" x14ac:dyDescent="0.15">
      <c r="B39" s="79" t="s">
        <v>48</v>
      </c>
    </row>
    <row r="40" spans="2:11" x14ac:dyDescent="0.15">
      <c r="B40" s="79" t="s">
        <v>47</v>
      </c>
    </row>
    <row r="43" spans="2:11" x14ac:dyDescent="0.15">
      <c r="B43" s="78" t="s">
        <v>46</v>
      </c>
    </row>
    <row r="44" spans="2:11" x14ac:dyDescent="0.15">
      <c r="B44" s="77" t="s">
        <v>45</v>
      </c>
      <c r="C44" s="76" t="s">
        <v>44</v>
      </c>
      <c r="D44" s="75" t="s">
        <v>43</v>
      </c>
      <c r="E44" s="74"/>
      <c r="F44" s="73"/>
      <c r="G44" s="72" t="s">
        <v>42</v>
      </c>
      <c r="H44" s="72" t="s">
        <v>41</v>
      </c>
      <c r="I44" s="72" t="s">
        <v>40</v>
      </c>
      <c r="J44" s="72" t="s">
        <v>39</v>
      </c>
      <c r="K44" s="72" t="s">
        <v>38</v>
      </c>
    </row>
    <row r="45" spans="2:11" x14ac:dyDescent="0.15">
      <c r="B45" s="53" t="s">
        <v>37</v>
      </c>
      <c r="C45" s="53"/>
      <c r="D45" s="70"/>
      <c r="E45" s="69"/>
      <c r="F45" s="68"/>
      <c r="G45" s="67"/>
      <c r="H45" s="66"/>
      <c r="I45" s="65"/>
      <c r="J45" s="65"/>
      <c r="K45" s="53"/>
    </row>
    <row r="46" spans="2:11" x14ac:dyDescent="0.15">
      <c r="B46" s="71"/>
      <c r="C46" s="53"/>
      <c r="D46" s="70"/>
      <c r="E46" s="69"/>
      <c r="F46" s="68"/>
      <c r="G46" s="67"/>
      <c r="H46" s="66"/>
      <c r="I46" s="65"/>
      <c r="J46" s="65"/>
      <c r="K46" s="53"/>
    </row>
    <row r="47" spans="2:11" x14ac:dyDescent="0.15">
      <c r="B47" s="71"/>
      <c r="C47" s="53"/>
      <c r="D47" s="70"/>
      <c r="E47" s="69"/>
      <c r="F47" s="68"/>
      <c r="G47" s="67"/>
      <c r="H47" s="66"/>
      <c r="I47" s="65"/>
      <c r="J47" s="65"/>
      <c r="K47" s="53"/>
    </row>
    <row r="48" spans="2:11" x14ac:dyDescent="0.15">
      <c r="B48" s="71"/>
      <c r="C48" s="53"/>
      <c r="D48" s="70"/>
      <c r="E48" s="69"/>
      <c r="F48" s="68"/>
      <c r="G48" s="67"/>
      <c r="H48" s="66"/>
      <c r="I48" s="65"/>
      <c r="J48" s="65"/>
      <c r="K48" s="53"/>
    </row>
    <row r="49" spans="2:11" x14ac:dyDescent="0.15">
      <c r="B49" s="57" t="s">
        <v>36</v>
      </c>
      <c r="C49" s="56"/>
      <c r="D49" s="56"/>
      <c r="E49" s="56"/>
      <c r="F49" s="56"/>
      <c r="G49" s="56"/>
      <c r="H49" s="56"/>
      <c r="I49" s="55"/>
      <c r="J49" s="54">
        <f>SUM(J45:J48)</f>
        <v>0</v>
      </c>
      <c r="K49" s="53"/>
    </row>
    <row r="50" spans="2:11" x14ac:dyDescent="0.15">
      <c r="B50" s="64" t="s">
        <v>35</v>
      </c>
      <c r="C50" s="63" t="s">
        <v>34</v>
      </c>
      <c r="D50" s="62"/>
      <c r="E50" s="61"/>
      <c r="F50" s="60"/>
      <c r="G50" s="59"/>
      <c r="H50" s="58" t="s">
        <v>33</v>
      </c>
      <c r="I50" s="54">
        <f>J49</f>
        <v>0</v>
      </c>
      <c r="J50" s="54">
        <f>INT(I50*G50/100)</f>
        <v>0</v>
      </c>
      <c r="K50" s="53"/>
    </row>
    <row r="51" spans="2:11" x14ac:dyDescent="0.15">
      <c r="B51" s="57" t="s">
        <v>32</v>
      </c>
      <c r="C51" s="56"/>
      <c r="D51" s="56"/>
      <c r="E51" s="56"/>
      <c r="F51" s="56"/>
      <c r="G51" s="56"/>
      <c r="H51" s="56"/>
      <c r="I51" s="55"/>
      <c r="J51" s="54">
        <f>SUM(J49:J50)</f>
        <v>0</v>
      </c>
      <c r="K51" s="53"/>
    </row>
  </sheetData>
  <mergeCells count="18">
    <mergeCell ref="D45:F45"/>
    <mergeCell ref="D46:F46"/>
    <mergeCell ref="D47:F47"/>
    <mergeCell ref="B49:I49"/>
    <mergeCell ref="B51:I51"/>
    <mergeCell ref="D48:F48"/>
    <mergeCell ref="D44:F44"/>
    <mergeCell ref="D22:F22"/>
    <mergeCell ref="B34:I34"/>
    <mergeCell ref="D20:F20"/>
    <mergeCell ref="D21:F21"/>
    <mergeCell ref="D23:F23"/>
    <mergeCell ref="F4:K10"/>
    <mergeCell ref="B17:I17"/>
    <mergeCell ref="B24:I24"/>
    <mergeCell ref="B26:I26"/>
    <mergeCell ref="B30:I30"/>
    <mergeCell ref="D19:F19"/>
  </mergeCells>
  <phoneticPr fontId="9"/>
  <pageMargins left="0.39370078740157483" right="0.39370078740157483" top="0.74803149606299213" bottom="0.74803149606299213" header="0.31496062992125984" footer="0.31496062992125984"/>
  <pageSetup paperSize="9" scale="85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設計書（鏡）</vt:lpstr>
      <vt:lpstr>算定簿A</vt:lpstr>
      <vt:lpstr>E工程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水谷 祥一</dc:creator>
  <cp:lastModifiedBy>Windows</cp:lastModifiedBy>
  <cp:lastPrinted>2020-06-08T02:26:34Z</cp:lastPrinted>
  <dcterms:created xsi:type="dcterms:W3CDTF">1997-01-08T22:48:59Z</dcterms:created>
  <dcterms:modified xsi:type="dcterms:W3CDTF">2020-07-22T05:31:25Z</dcterms:modified>
</cp:coreProperties>
</file>