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2_下水施設係\12_電力調達（H２６～）\denki\R4\05_公告\"/>
    </mc:Choice>
  </mc:AlternateContent>
  <bookViews>
    <workbookView xWindow="0" yWindow="0" windowWidth="20490" windowHeight="7530" tabRatio="866"/>
  </bookViews>
  <sheets>
    <sheet name="入札金額明細書" sheetId="72" r:id="rId1"/>
  </sheets>
  <definedNames>
    <definedName name="_xlnm._FilterDatabase" localSheetId="0" hidden="1">入札金額明細書!$A$10:$R$10</definedName>
    <definedName name="_xlnm.Print_Area" localSheetId="0">入札金額明細書!$A$1:$S$264</definedName>
  </definedNames>
  <calcPr calcId="162913"/>
</workbook>
</file>

<file path=xl/calcChain.xml><?xml version="1.0" encoding="utf-8"?>
<calcChain xmlns="http://schemas.openxmlformats.org/spreadsheetml/2006/main">
  <c r="R45" i="72" l="1"/>
  <c r="F48" i="72"/>
  <c r="G48" i="72"/>
  <c r="H48" i="72"/>
  <c r="I48" i="72"/>
  <c r="J48" i="72"/>
  <c r="K48" i="72"/>
  <c r="L48" i="72"/>
  <c r="M48" i="72"/>
  <c r="N48" i="72"/>
  <c r="O48" i="72"/>
  <c r="P48" i="72"/>
  <c r="Q48" i="72"/>
  <c r="O248" i="72"/>
  <c r="K248" i="72"/>
  <c r="G248" i="72"/>
  <c r="P247" i="72"/>
  <c r="L247" i="72"/>
  <c r="H247" i="72"/>
  <c r="Q246" i="72"/>
  <c r="M246" i="72"/>
  <c r="I246" i="72"/>
  <c r="N245" i="72"/>
  <c r="J245" i="72"/>
  <c r="F245" i="72"/>
  <c r="O244" i="72"/>
  <c r="K244" i="72"/>
  <c r="G244" i="72"/>
  <c r="P243" i="72"/>
  <c r="L243" i="72"/>
  <c r="H243" i="72"/>
  <c r="Q248" i="72"/>
  <c r="P248" i="72"/>
  <c r="N248" i="72"/>
  <c r="M248" i="72"/>
  <c r="L248" i="72"/>
  <c r="J248" i="72"/>
  <c r="I248" i="72"/>
  <c r="H248" i="72"/>
  <c r="F248" i="72"/>
  <c r="Q247" i="72"/>
  <c r="O247" i="72"/>
  <c r="N247" i="72"/>
  <c r="M247" i="72"/>
  <c r="K247" i="72"/>
  <c r="J247" i="72"/>
  <c r="I247" i="72"/>
  <c r="G247" i="72"/>
  <c r="F247" i="72"/>
  <c r="P246" i="72"/>
  <c r="N243" i="72"/>
  <c r="L246" i="72"/>
  <c r="J243" i="72"/>
  <c r="H246" i="72"/>
  <c r="R240" i="72"/>
  <c r="Q245" i="72"/>
  <c r="H237" i="72"/>
  <c r="O237" i="72"/>
  <c r="F236" i="72"/>
  <c r="Q236" i="72"/>
  <c r="O235" i="72"/>
  <c r="N234" i="72"/>
  <c r="J234" i="72"/>
  <c r="F234" i="72"/>
  <c r="K233" i="72"/>
  <c r="G233" i="72"/>
  <c r="Q232" i="72"/>
  <c r="M232" i="72"/>
  <c r="I232" i="72"/>
  <c r="R231" i="72"/>
  <c r="K236" i="72"/>
  <c r="G236" i="72"/>
  <c r="P232" i="72"/>
  <c r="O232" i="72"/>
  <c r="N232" i="72"/>
  <c r="L232" i="72"/>
  <c r="K232" i="72"/>
  <c r="J232" i="72"/>
  <c r="H232" i="72"/>
  <c r="G232" i="72"/>
  <c r="Q234" i="72"/>
  <c r="N224" i="72"/>
  <c r="J224" i="72"/>
  <c r="F224" i="72"/>
  <c r="O223" i="72"/>
  <c r="K223" i="72"/>
  <c r="G223" i="72"/>
  <c r="P222" i="72"/>
  <c r="L222" i="72"/>
  <c r="H222" i="72"/>
  <c r="Q221" i="72"/>
  <c r="N220" i="72"/>
  <c r="O219" i="72"/>
  <c r="K219" i="72"/>
  <c r="G219" i="72"/>
  <c r="Q224" i="72"/>
  <c r="P224" i="72"/>
  <c r="O224" i="72"/>
  <c r="M224" i="72"/>
  <c r="L224" i="72"/>
  <c r="K224" i="72"/>
  <c r="I224" i="72"/>
  <c r="H224" i="72"/>
  <c r="G224" i="72"/>
  <c r="R218" i="72"/>
  <c r="Q223" i="72"/>
  <c r="P223" i="72"/>
  <c r="N223" i="72"/>
  <c r="M223" i="72"/>
  <c r="L223" i="72"/>
  <c r="J223" i="72"/>
  <c r="I223" i="72"/>
  <c r="H223" i="72"/>
  <c r="F223" i="72"/>
  <c r="P219" i="72"/>
  <c r="O222" i="72"/>
  <c r="L219" i="72"/>
  <c r="K222" i="72"/>
  <c r="H219" i="72"/>
  <c r="G222" i="72"/>
  <c r="O213" i="72"/>
  <c r="M212" i="72"/>
  <c r="K211" i="72"/>
  <c r="N210" i="72"/>
  <c r="J210" i="72"/>
  <c r="F210" i="72"/>
  <c r="O209" i="72"/>
  <c r="K209" i="72"/>
  <c r="G209" i="72"/>
  <c r="Q208" i="72"/>
  <c r="M208" i="72"/>
  <c r="I208" i="72"/>
  <c r="R207" i="72"/>
  <c r="Q212" i="72"/>
  <c r="P208" i="72"/>
  <c r="O208" i="72"/>
  <c r="N208" i="72"/>
  <c r="L208" i="72"/>
  <c r="K208" i="72"/>
  <c r="J208" i="72"/>
  <c r="H208" i="72"/>
  <c r="G208" i="72"/>
  <c r="R205" i="72"/>
  <c r="Q210" i="72"/>
  <c r="Q202" i="72"/>
  <c r="N201" i="72"/>
  <c r="Q200" i="72"/>
  <c r="Q199" i="72"/>
  <c r="O199" i="72"/>
  <c r="N199" i="72"/>
  <c r="M199" i="72"/>
  <c r="K199" i="72"/>
  <c r="J199" i="72"/>
  <c r="I199" i="72"/>
  <c r="G199" i="72"/>
  <c r="F199" i="72"/>
  <c r="P198" i="72"/>
  <c r="K198" i="72"/>
  <c r="F198" i="72"/>
  <c r="O198" i="72"/>
  <c r="N197" i="72"/>
  <c r="J197" i="72"/>
  <c r="F197" i="72"/>
  <c r="Q197" i="72"/>
  <c r="P197" i="72"/>
  <c r="O197" i="72"/>
  <c r="M197" i="72"/>
  <c r="L197" i="72"/>
  <c r="K197" i="72"/>
  <c r="I197" i="72"/>
  <c r="H197" i="72"/>
  <c r="G197" i="72"/>
  <c r="P199" i="72"/>
  <c r="F191" i="72"/>
  <c r="Q191" i="72"/>
  <c r="H190" i="72"/>
  <c r="F190" i="72"/>
  <c r="N190" i="72"/>
  <c r="H189" i="72"/>
  <c r="M189" i="72"/>
  <c r="P188" i="72"/>
  <c r="K188" i="72"/>
  <c r="F188" i="72"/>
  <c r="M187" i="72"/>
  <c r="H187" i="72"/>
  <c r="Q186" i="72"/>
  <c r="F186" i="72"/>
  <c r="N191" i="72"/>
  <c r="J191" i="72"/>
  <c r="P190" i="72"/>
  <c r="L190" i="72"/>
  <c r="K190" i="72"/>
  <c r="Q189" i="72"/>
  <c r="P186" i="72"/>
  <c r="N186" i="72"/>
  <c r="M186" i="72"/>
  <c r="J186" i="72"/>
  <c r="I186" i="72"/>
  <c r="H186" i="72"/>
  <c r="F189" i="72"/>
  <c r="L188" i="72"/>
  <c r="M180" i="72"/>
  <c r="P179" i="72"/>
  <c r="M179" i="72"/>
  <c r="O178" i="72"/>
  <c r="N177" i="72"/>
  <c r="J177" i="72"/>
  <c r="F177" i="72"/>
  <c r="O176" i="72"/>
  <c r="K176" i="72"/>
  <c r="G176" i="72"/>
  <c r="Q175" i="72"/>
  <c r="M175" i="72"/>
  <c r="I175" i="72"/>
  <c r="Q180" i="72"/>
  <c r="N180" i="72"/>
  <c r="K180" i="72"/>
  <c r="I180" i="72"/>
  <c r="F180" i="72"/>
  <c r="K179" i="72"/>
  <c r="P175" i="72"/>
  <c r="O175" i="72"/>
  <c r="N175" i="72"/>
  <c r="L175" i="72"/>
  <c r="K175" i="72"/>
  <c r="J175" i="72"/>
  <c r="H175" i="72"/>
  <c r="G175" i="72"/>
  <c r="Q177" i="72"/>
  <c r="N167" i="72"/>
  <c r="J167" i="72"/>
  <c r="F167" i="72"/>
  <c r="Q167" i="72"/>
  <c r="P166" i="72"/>
  <c r="L166" i="72"/>
  <c r="H166" i="72"/>
  <c r="O166" i="72"/>
  <c r="Q165" i="72"/>
  <c r="P164" i="72"/>
  <c r="M163" i="72"/>
  <c r="O162" i="72"/>
  <c r="K162" i="72"/>
  <c r="G162" i="72"/>
  <c r="R161" i="72"/>
  <c r="R160" i="72"/>
  <c r="P162" i="72"/>
  <c r="N162" i="72"/>
  <c r="L162" i="72"/>
  <c r="J162" i="72"/>
  <c r="H162" i="72"/>
  <c r="F162" i="72"/>
  <c r="Q163" i="72"/>
  <c r="K156" i="72"/>
  <c r="N155" i="72"/>
  <c r="J155" i="72"/>
  <c r="F155" i="72"/>
  <c r="O154" i="72"/>
  <c r="H154" i="72"/>
  <c r="G154" i="72"/>
  <c r="I153" i="72"/>
  <c r="J152" i="72"/>
  <c r="O151" i="72"/>
  <c r="K151" i="72"/>
  <c r="G151" i="72"/>
  <c r="P156" i="72"/>
  <c r="O156" i="72"/>
  <c r="L156" i="72"/>
  <c r="H156" i="72"/>
  <c r="G156" i="72"/>
  <c r="R150" i="72"/>
  <c r="Q155" i="72"/>
  <c r="I155" i="72"/>
  <c r="R149" i="72"/>
  <c r="Q151" i="72"/>
  <c r="N151" i="72"/>
  <c r="M151" i="72"/>
  <c r="L154" i="72"/>
  <c r="K154" i="72"/>
  <c r="J151" i="72"/>
  <c r="I151" i="72"/>
  <c r="F151" i="72"/>
  <c r="O152" i="72"/>
  <c r="N145" i="72"/>
  <c r="K143" i="72"/>
  <c r="N143" i="72"/>
  <c r="Q142" i="72"/>
  <c r="M142" i="72"/>
  <c r="I142" i="72"/>
  <c r="N141" i="72"/>
  <c r="J141" i="72"/>
  <c r="F141" i="72"/>
  <c r="P140" i="72"/>
  <c r="L140" i="72"/>
  <c r="H140" i="72"/>
  <c r="R138" i="72"/>
  <c r="O140" i="72"/>
  <c r="N140" i="72"/>
  <c r="K140" i="72"/>
  <c r="J140" i="72"/>
  <c r="G140" i="72"/>
  <c r="R137" i="72"/>
  <c r="P142" i="72"/>
  <c r="K134" i="72"/>
  <c r="Q134" i="72"/>
  <c r="N133" i="72"/>
  <c r="Q133" i="72"/>
  <c r="L132" i="72"/>
  <c r="Q132" i="72"/>
  <c r="N131" i="72"/>
  <c r="J131" i="72"/>
  <c r="F131" i="72"/>
  <c r="O130" i="72"/>
  <c r="Q129" i="72"/>
  <c r="M129" i="72"/>
  <c r="I129" i="72"/>
  <c r="N134" i="72"/>
  <c r="J134" i="72"/>
  <c r="F134" i="72"/>
  <c r="R127" i="72"/>
  <c r="O132" i="72"/>
  <c r="N132" i="72"/>
  <c r="L129" i="72"/>
  <c r="K132" i="72"/>
  <c r="J132" i="72"/>
  <c r="G132" i="72"/>
  <c r="F132" i="72"/>
  <c r="Q131" i="72"/>
  <c r="O122" i="72"/>
  <c r="N122" i="72"/>
  <c r="Q120" i="72"/>
  <c r="O120" i="72"/>
  <c r="N120" i="72"/>
  <c r="M120" i="72"/>
  <c r="K120" i="72"/>
  <c r="J120" i="72"/>
  <c r="I120" i="72"/>
  <c r="G120" i="72"/>
  <c r="F120" i="72"/>
  <c r="N119" i="72"/>
  <c r="H119" i="72"/>
  <c r="L119" i="72"/>
  <c r="N118" i="72"/>
  <c r="J118" i="72"/>
  <c r="F118" i="72"/>
  <c r="F122" i="72"/>
  <c r="Q118" i="72"/>
  <c r="P118" i="72"/>
  <c r="O118" i="72"/>
  <c r="M118" i="72"/>
  <c r="L118" i="72"/>
  <c r="K118" i="72"/>
  <c r="I118" i="72"/>
  <c r="R118" i="72" s="1"/>
  <c r="H118" i="72"/>
  <c r="G118" i="72"/>
  <c r="P120" i="72"/>
  <c r="O110" i="72"/>
  <c r="N110" i="72"/>
  <c r="M109" i="72"/>
  <c r="Q109" i="72"/>
  <c r="N108" i="72"/>
  <c r="M107" i="72"/>
  <c r="J106" i="72"/>
  <c r="L105" i="72"/>
  <c r="K110" i="72"/>
  <c r="G110" i="72"/>
  <c r="P105" i="72"/>
  <c r="H105" i="72"/>
  <c r="R103" i="72"/>
  <c r="Q105" i="72"/>
  <c r="O105" i="72"/>
  <c r="M105" i="72"/>
  <c r="I105" i="72"/>
  <c r="K99" i="72"/>
  <c r="H99" i="72"/>
  <c r="M98" i="72"/>
  <c r="N98" i="72"/>
  <c r="K97" i="72"/>
  <c r="F97" i="72"/>
  <c r="Q97" i="72"/>
  <c r="P96" i="72"/>
  <c r="J96" i="72"/>
  <c r="M95" i="72"/>
  <c r="G95" i="72"/>
  <c r="P99" i="72"/>
  <c r="N99" i="72"/>
  <c r="L99" i="72"/>
  <c r="J99" i="72"/>
  <c r="F99" i="72"/>
  <c r="Q94" i="72"/>
  <c r="M94" i="72"/>
  <c r="K94" i="72"/>
  <c r="I94" i="72"/>
  <c r="R92" i="72"/>
  <c r="P97" i="72"/>
  <c r="O97" i="72"/>
  <c r="G97" i="72"/>
  <c r="Q96" i="72"/>
  <c r="L88" i="72"/>
  <c r="M88" i="72"/>
  <c r="J87" i="72"/>
  <c r="O87" i="72"/>
  <c r="O86" i="72"/>
  <c r="Q85" i="72"/>
  <c r="N85" i="72"/>
  <c r="K85" i="72"/>
  <c r="I85" i="72"/>
  <c r="F85" i="72"/>
  <c r="K84" i="72"/>
  <c r="H84" i="72"/>
  <c r="P83" i="72"/>
  <c r="M83" i="72"/>
  <c r="H83" i="72"/>
  <c r="I88" i="72"/>
  <c r="Q83" i="72"/>
  <c r="J83" i="72"/>
  <c r="I83" i="72"/>
  <c r="R81" i="72"/>
  <c r="O83" i="72"/>
  <c r="N83" i="72"/>
  <c r="L83" i="72"/>
  <c r="K83" i="72"/>
  <c r="G83" i="72"/>
  <c r="F83" i="72"/>
  <c r="R83" i="72" s="1"/>
  <c r="P77" i="72"/>
  <c r="L77" i="72"/>
  <c r="H77" i="72"/>
  <c r="O77" i="72"/>
  <c r="N76" i="72"/>
  <c r="F76" i="72"/>
  <c r="Q76" i="72"/>
  <c r="O75" i="72"/>
  <c r="N74" i="72"/>
  <c r="J74" i="72"/>
  <c r="F74" i="72"/>
  <c r="O73" i="72"/>
  <c r="K73" i="72"/>
  <c r="G73" i="72"/>
  <c r="Q72" i="72"/>
  <c r="M72" i="72"/>
  <c r="I72" i="72"/>
  <c r="N77" i="72"/>
  <c r="J77" i="72"/>
  <c r="F77" i="72"/>
  <c r="O72" i="72"/>
  <c r="K72" i="72"/>
  <c r="G72" i="72"/>
  <c r="R70" i="72"/>
  <c r="P72" i="72"/>
  <c r="N75" i="72"/>
  <c r="L72" i="72"/>
  <c r="J75" i="72"/>
  <c r="H72" i="72"/>
  <c r="F75" i="72"/>
  <c r="Q74" i="72"/>
  <c r="I66" i="72"/>
  <c r="N65" i="72"/>
  <c r="I64" i="72"/>
  <c r="Q63" i="72"/>
  <c r="O63" i="72"/>
  <c r="M63" i="72"/>
  <c r="K63" i="72"/>
  <c r="I63" i="72"/>
  <c r="G63" i="72"/>
  <c r="P62" i="72"/>
  <c r="H62" i="72"/>
  <c r="N62" i="72"/>
  <c r="N61" i="72"/>
  <c r="J61" i="72"/>
  <c r="F61" i="72"/>
  <c r="P61" i="72"/>
  <c r="L61" i="72"/>
  <c r="H61" i="72"/>
  <c r="R59" i="72"/>
  <c r="Q61" i="72"/>
  <c r="O61" i="72"/>
  <c r="M61" i="72"/>
  <c r="K61" i="72"/>
  <c r="I61" i="72"/>
  <c r="G61" i="72"/>
  <c r="N63" i="72"/>
  <c r="N53" i="72"/>
  <c r="Q51" i="72"/>
  <c r="Q50" i="72"/>
  <c r="O50" i="72"/>
  <c r="M50" i="72"/>
  <c r="K50" i="72"/>
  <c r="I50" i="72"/>
  <c r="G50" i="72"/>
  <c r="P49" i="72"/>
  <c r="H49" i="72"/>
  <c r="F49" i="72"/>
  <c r="N49" i="72"/>
  <c r="O53" i="72"/>
  <c r="K53" i="72"/>
  <c r="G53" i="72"/>
  <c r="P50" i="72"/>
  <c r="O42" i="72"/>
  <c r="N41" i="72"/>
  <c r="J41" i="72"/>
  <c r="F41" i="72"/>
  <c r="L41" i="72"/>
  <c r="P40" i="72"/>
  <c r="J40" i="72"/>
  <c r="F40" i="72"/>
  <c r="O40" i="72"/>
  <c r="N39" i="72"/>
  <c r="J39" i="72"/>
  <c r="F39" i="72"/>
  <c r="K38" i="72"/>
  <c r="G38" i="72"/>
  <c r="Q37" i="72"/>
  <c r="M37" i="72"/>
  <c r="K37" i="72"/>
  <c r="I37" i="72"/>
  <c r="P42" i="72"/>
  <c r="N42" i="72"/>
  <c r="L42" i="72"/>
  <c r="J42" i="72"/>
  <c r="H42" i="72"/>
  <c r="R36" i="72"/>
  <c r="O37" i="72"/>
  <c r="G37" i="72"/>
  <c r="R35" i="72"/>
  <c r="L39" i="72"/>
  <c r="P28" i="72"/>
  <c r="H28" i="72"/>
  <c r="O27" i="72"/>
  <c r="K27" i="72"/>
  <c r="G27" i="72"/>
  <c r="P26" i="72"/>
  <c r="L26" i="72"/>
  <c r="H26" i="72"/>
  <c r="Q31" i="72"/>
  <c r="P31" i="72"/>
  <c r="O31" i="72"/>
  <c r="N31" i="72"/>
  <c r="M31" i="72"/>
  <c r="L31" i="72"/>
  <c r="K31" i="72"/>
  <c r="J31" i="72"/>
  <c r="I31" i="72"/>
  <c r="H31" i="72"/>
  <c r="G31" i="72"/>
  <c r="F31" i="72"/>
  <c r="Q30" i="72"/>
  <c r="P30" i="72"/>
  <c r="O30" i="72"/>
  <c r="N26" i="72"/>
  <c r="M30" i="72"/>
  <c r="L30" i="72"/>
  <c r="K30" i="72"/>
  <c r="J30" i="72"/>
  <c r="I30" i="72"/>
  <c r="H30" i="72"/>
  <c r="G30" i="72"/>
  <c r="F26" i="72"/>
  <c r="Q29" i="72"/>
  <c r="P29" i="72"/>
  <c r="O26" i="72"/>
  <c r="N29" i="72"/>
  <c r="M29" i="72"/>
  <c r="L29" i="72"/>
  <c r="K26" i="72"/>
  <c r="J29" i="72"/>
  <c r="I29" i="72"/>
  <c r="H29" i="72"/>
  <c r="G26" i="72"/>
  <c r="F29" i="72"/>
  <c r="L28" i="72"/>
  <c r="P20" i="72"/>
  <c r="O20" i="72"/>
  <c r="L20" i="72"/>
  <c r="K20" i="72"/>
  <c r="H20" i="72"/>
  <c r="G20" i="72"/>
  <c r="Q19" i="72"/>
  <c r="P19" i="72"/>
  <c r="M19" i="72"/>
  <c r="L19" i="72"/>
  <c r="I19" i="72"/>
  <c r="H19" i="72"/>
  <c r="Q18" i="72"/>
  <c r="N18" i="72"/>
  <c r="M18" i="72"/>
  <c r="J18" i="72"/>
  <c r="I18" i="72"/>
  <c r="F18" i="72"/>
  <c r="O17" i="72"/>
  <c r="K17" i="72"/>
  <c r="G17" i="72"/>
  <c r="P16" i="72"/>
  <c r="L16" i="72"/>
  <c r="H16" i="72"/>
  <c r="Q15" i="72"/>
  <c r="M15" i="72"/>
  <c r="I15" i="72"/>
  <c r="Q20" i="72"/>
  <c r="N20" i="72"/>
  <c r="M20" i="72"/>
  <c r="J20" i="72"/>
  <c r="I20" i="72"/>
  <c r="F20" i="72"/>
  <c r="O19" i="72"/>
  <c r="N19" i="72"/>
  <c r="K19" i="72"/>
  <c r="J19" i="72"/>
  <c r="G19" i="72"/>
  <c r="R13" i="72"/>
  <c r="P15" i="72"/>
  <c r="O15" i="72"/>
  <c r="N15" i="72"/>
  <c r="L15" i="72"/>
  <c r="K15" i="72"/>
  <c r="J15" i="72"/>
  <c r="H15" i="72"/>
  <c r="G15" i="72"/>
  <c r="R12" i="72"/>
  <c r="N17" i="72"/>
  <c r="R247" i="72" l="1"/>
  <c r="R224" i="72"/>
  <c r="R61" i="72"/>
  <c r="I52" i="72"/>
  <c r="O38" i="72"/>
  <c r="N40" i="72"/>
  <c r="H41" i="72"/>
  <c r="P41" i="72"/>
  <c r="J49" i="72"/>
  <c r="G52" i="72"/>
  <c r="J62" i="72"/>
  <c r="G65" i="72"/>
  <c r="H76" i="72"/>
  <c r="P76" i="72"/>
  <c r="O99" i="72"/>
  <c r="J119" i="72"/>
  <c r="O119" i="72"/>
  <c r="G130" i="72"/>
  <c r="L134" i="72"/>
  <c r="G145" i="72"/>
  <c r="P154" i="72"/>
  <c r="J190" i="72"/>
  <c r="G198" i="72"/>
  <c r="L198" i="72"/>
  <c r="G201" i="72"/>
  <c r="M202" i="72"/>
  <c r="G213" i="72"/>
  <c r="O233" i="72"/>
  <c r="J236" i="72"/>
  <c r="L237" i="72"/>
  <c r="L49" i="72"/>
  <c r="M52" i="72"/>
  <c r="L62" i="72"/>
  <c r="K65" i="72"/>
  <c r="J76" i="72"/>
  <c r="G99" i="72"/>
  <c r="K108" i="72"/>
  <c r="F119" i="72"/>
  <c r="F124" i="72" s="1"/>
  <c r="K119" i="72"/>
  <c r="P119" i="72"/>
  <c r="G122" i="72"/>
  <c r="K130" i="72"/>
  <c r="F133" i="72"/>
  <c r="G134" i="72"/>
  <c r="O134" i="72"/>
  <c r="K145" i="72"/>
  <c r="N165" i="72"/>
  <c r="H198" i="72"/>
  <c r="N198" i="72"/>
  <c r="K201" i="72"/>
  <c r="P235" i="72"/>
  <c r="N236" i="72"/>
  <c r="P237" i="72"/>
  <c r="H40" i="72"/>
  <c r="F62" i="72"/>
  <c r="O65" i="72"/>
  <c r="L76" i="72"/>
  <c r="H98" i="72"/>
  <c r="G119" i="72"/>
  <c r="K122" i="72"/>
  <c r="J133" i="72"/>
  <c r="H134" i="72"/>
  <c r="P134" i="72"/>
  <c r="O145" i="72"/>
  <c r="J198" i="72"/>
  <c r="O201" i="72"/>
  <c r="K213" i="72"/>
  <c r="I212" i="72"/>
  <c r="N84" i="72"/>
  <c r="H86" i="72"/>
  <c r="O88" i="72"/>
  <c r="P178" i="72"/>
  <c r="F84" i="72"/>
  <c r="P84" i="72"/>
  <c r="M86" i="72"/>
  <c r="Q88" i="72"/>
  <c r="G180" i="72"/>
  <c r="G88" i="72"/>
  <c r="F179" i="72"/>
  <c r="R20" i="72"/>
  <c r="F30" i="72"/>
  <c r="H97" i="72"/>
  <c r="H94" i="72"/>
  <c r="L97" i="72"/>
  <c r="L94" i="72"/>
  <c r="P94" i="72"/>
  <c r="P144" i="72"/>
  <c r="L144" i="72"/>
  <c r="H144" i="72"/>
  <c r="O144" i="72"/>
  <c r="K144" i="72"/>
  <c r="G144" i="72"/>
  <c r="N144" i="72"/>
  <c r="J144" i="72"/>
  <c r="F144" i="72"/>
  <c r="Q144" i="72"/>
  <c r="M144" i="72"/>
  <c r="I144" i="72"/>
  <c r="F15" i="72"/>
  <c r="R15" i="72" s="1"/>
  <c r="I16" i="72"/>
  <c r="M16" i="72"/>
  <c r="Q16" i="72"/>
  <c r="H17" i="72"/>
  <c r="L17" i="72"/>
  <c r="P17" i="72"/>
  <c r="G18" i="72"/>
  <c r="K18" i="72"/>
  <c r="O18" i="72"/>
  <c r="F19" i="72"/>
  <c r="R19" i="72" s="1"/>
  <c r="R31" i="72"/>
  <c r="R25" i="72"/>
  <c r="I26" i="72"/>
  <c r="R26" i="72" s="1"/>
  <c r="M26" i="72"/>
  <c r="Q26" i="72"/>
  <c r="H27" i="72"/>
  <c r="H32" i="72" s="1"/>
  <c r="L27" i="72"/>
  <c r="L32" i="72" s="1"/>
  <c r="P27" i="72"/>
  <c r="P32" i="72" s="1"/>
  <c r="J28" i="72"/>
  <c r="H37" i="72"/>
  <c r="L37" i="72"/>
  <c r="P37" i="72"/>
  <c r="I38" i="72"/>
  <c r="Q38" i="72"/>
  <c r="L40" i="72"/>
  <c r="Q41" i="72"/>
  <c r="G51" i="72"/>
  <c r="O51" i="72"/>
  <c r="P75" i="72"/>
  <c r="P87" i="72"/>
  <c r="L87" i="72"/>
  <c r="H87" i="72"/>
  <c r="N87" i="72"/>
  <c r="I87" i="72"/>
  <c r="M87" i="72"/>
  <c r="G87" i="72"/>
  <c r="Q87" i="72"/>
  <c r="K87" i="72"/>
  <c r="F87" i="72"/>
  <c r="P121" i="72"/>
  <c r="L121" i="72"/>
  <c r="H121" i="72"/>
  <c r="O121" i="72"/>
  <c r="O124" i="72" s="1"/>
  <c r="K121" i="72"/>
  <c r="G121" i="72"/>
  <c r="N121" i="72"/>
  <c r="J121" i="72"/>
  <c r="F121" i="72"/>
  <c r="Q121" i="72"/>
  <c r="M121" i="72"/>
  <c r="I121" i="72"/>
  <c r="H129" i="72"/>
  <c r="H132" i="72"/>
  <c r="P129" i="72"/>
  <c r="P132" i="72"/>
  <c r="R14" i="72"/>
  <c r="R24" i="72"/>
  <c r="N30" i="72"/>
  <c r="M51" i="72"/>
  <c r="P64" i="72"/>
  <c r="L64" i="72"/>
  <c r="H64" i="72"/>
  <c r="O64" i="72"/>
  <c r="K64" i="72"/>
  <c r="G64" i="72"/>
  <c r="N64" i="72"/>
  <c r="J64" i="72"/>
  <c r="F64" i="72"/>
  <c r="P66" i="72"/>
  <c r="L66" i="72"/>
  <c r="H66" i="72"/>
  <c r="O66" i="72"/>
  <c r="K66" i="72"/>
  <c r="G66" i="72"/>
  <c r="N66" i="72"/>
  <c r="J66" i="72"/>
  <c r="F66" i="72"/>
  <c r="L75" i="72"/>
  <c r="F16" i="72"/>
  <c r="J16" i="72"/>
  <c r="N16" i="72"/>
  <c r="N21" i="72" s="1"/>
  <c r="I17" i="72"/>
  <c r="M17" i="72"/>
  <c r="Q17" i="72"/>
  <c r="H18" i="72"/>
  <c r="L18" i="72"/>
  <c r="P18" i="72"/>
  <c r="P21" i="72" s="1"/>
  <c r="J26" i="72"/>
  <c r="I27" i="72"/>
  <c r="M27" i="72"/>
  <c r="Q27" i="72"/>
  <c r="G29" i="72"/>
  <c r="O29" i="72"/>
  <c r="F42" i="72"/>
  <c r="R46" i="72"/>
  <c r="I51" i="72"/>
  <c r="M64" i="72"/>
  <c r="M66" i="72"/>
  <c r="R71" i="72"/>
  <c r="R93" i="72"/>
  <c r="P123" i="72"/>
  <c r="L123" i="72"/>
  <c r="H123" i="72"/>
  <c r="O123" i="72"/>
  <c r="K123" i="72"/>
  <c r="G123" i="72"/>
  <c r="N123" i="72"/>
  <c r="J123" i="72"/>
  <c r="F123" i="72"/>
  <c r="Q123" i="72"/>
  <c r="M123" i="72"/>
  <c r="I123" i="72"/>
  <c r="K29" i="72"/>
  <c r="N51" i="72"/>
  <c r="J51" i="72"/>
  <c r="F51" i="72"/>
  <c r="P51" i="72"/>
  <c r="L51" i="72"/>
  <c r="H51" i="72"/>
  <c r="G16" i="72"/>
  <c r="G21" i="72" s="1"/>
  <c r="K16" i="72"/>
  <c r="K21" i="72" s="1"/>
  <c r="O16" i="72"/>
  <c r="O21" i="72" s="1"/>
  <c r="F17" i="72"/>
  <c r="J17" i="72"/>
  <c r="O28" i="72"/>
  <c r="O32" i="72" s="1"/>
  <c r="K28" i="72"/>
  <c r="K32" i="72" s="1"/>
  <c r="G28" i="72"/>
  <c r="G32" i="72" s="1"/>
  <c r="Q28" i="72"/>
  <c r="M28" i="72"/>
  <c r="I28" i="72"/>
  <c r="R29" i="72"/>
  <c r="R23" i="72"/>
  <c r="F27" i="72"/>
  <c r="J27" i="72"/>
  <c r="J32" i="72" s="1"/>
  <c r="N27" i="72"/>
  <c r="F28" i="72"/>
  <c r="N28" i="72"/>
  <c r="Q39" i="72"/>
  <c r="M39" i="72"/>
  <c r="I39" i="72"/>
  <c r="N38" i="72"/>
  <c r="N43" i="72" s="1"/>
  <c r="J38" i="72"/>
  <c r="J43" i="72" s="1"/>
  <c r="F38" i="72"/>
  <c r="O39" i="72"/>
  <c r="K39" i="72"/>
  <c r="G39" i="72"/>
  <c r="P38" i="72"/>
  <c r="L38" i="72"/>
  <c r="H38" i="72"/>
  <c r="F37" i="72"/>
  <c r="R37" i="72" s="1"/>
  <c r="J37" i="72"/>
  <c r="N37" i="72"/>
  <c r="R34" i="72"/>
  <c r="M38" i="72"/>
  <c r="H39" i="72"/>
  <c r="P39" i="72"/>
  <c r="R48" i="72"/>
  <c r="R47" i="72"/>
  <c r="K51" i="72"/>
  <c r="P52" i="72"/>
  <c r="L52" i="72"/>
  <c r="H52" i="72"/>
  <c r="O52" i="72"/>
  <c r="K52" i="72"/>
  <c r="N52" i="72"/>
  <c r="J52" i="72"/>
  <c r="F52" i="72"/>
  <c r="Q52" i="72"/>
  <c r="R58" i="72"/>
  <c r="R60" i="72"/>
  <c r="Q64" i="72"/>
  <c r="Q66" i="72"/>
  <c r="H75" i="72"/>
  <c r="I40" i="72"/>
  <c r="M40" i="72"/>
  <c r="Q40" i="72"/>
  <c r="G41" i="72"/>
  <c r="K41" i="72"/>
  <c r="O41" i="72"/>
  <c r="I42" i="72"/>
  <c r="M42" i="72"/>
  <c r="Q42" i="72"/>
  <c r="G49" i="72"/>
  <c r="G54" i="72" s="1"/>
  <c r="K49" i="72"/>
  <c r="K54" i="72" s="1"/>
  <c r="O49" i="72"/>
  <c r="F50" i="72"/>
  <c r="J50" i="72"/>
  <c r="N50" i="72"/>
  <c r="H53" i="72"/>
  <c r="L53" i="72"/>
  <c r="P53" i="72"/>
  <c r="I62" i="72"/>
  <c r="M62" i="72"/>
  <c r="Q62" i="72"/>
  <c r="H63" i="72"/>
  <c r="L63" i="72"/>
  <c r="P63" i="72"/>
  <c r="H65" i="72"/>
  <c r="L65" i="72"/>
  <c r="P65" i="72"/>
  <c r="F72" i="72"/>
  <c r="J72" i="72"/>
  <c r="N72" i="72"/>
  <c r="H73" i="72"/>
  <c r="L73" i="72"/>
  <c r="P73" i="72"/>
  <c r="G74" i="72"/>
  <c r="K74" i="72"/>
  <c r="O74" i="72"/>
  <c r="I75" i="72"/>
  <c r="M75" i="72"/>
  <c r="Q75" i="72"/>
  <c r="G76" i="72"/>
  <c r="K76" i="72"/>
  <c r="O76" i="72"/>
  <c r="I77" i="72"/>
  <c r="M77" i="72"/>
  <c r="Q77" i="72"/>
  <c r="P85" i="72"/>
  <c r="L85" i="72"/>
  <c r="H85" i="72"/>
  <c r="Q84" i="72"/>
  <c r="M84" i="72"/>
  <c r="I84" i="72"/>
  <c r="I89" i="72" s="1"/>
  <c r="R80" i="72"/>
  <c r="J84" i="72"/>
  <c r="O84" i="72"/>
  <c r="G85" i="72"/>
  <c r="M85" i="72"/>
  <c r="I86" i="72"/>
  <c r="H88" i="72"/>
  <c r="G94" i="72"/>
  <c r="I95" i="72"/>
  <c r="N95" i="72"/>
  <c r="F96" i="72"/>
  <c r="L96" i="72"/>
  <c r="I98" i="72"/>
  <c r="Q99" i="72"/>
  <c r="P107" i="72"/>
  <c r="L107" i="72"/>
  <c r="H107" i="72"/>
  <c r="Q106" i="72"/>
  <c r="M106" i="72"/>
  <c r="I106" i="72"/>
  <c r="O107" i="72"/>
  <c r="K107" i="72"/>
  <c r="G107" i="72"/>
  <c r="P106" i="72"/>
  <c r="L106" i="72"/>
  <c r="H106" i="72"/>
  <c r="N107" i="72"/>
  <c r="J107" i="72"/>
  <c r="F107" i="72"/>
  <c r="O106" i="72"/>
  <c r="K106" i="72"/>
  <c r="K111" i="72" s="1"/>
  <c r="G106" i="72"/>
  <c r="F105" i="72"/>
  <c r="J105" i="72"/>
  <c r="N105" i="72"/>
  <c r="R102" i="72"/>
  <c r="N106" i="72"/>
  <c r="Q107" i="72"/>
  <c r="O108" i="72"/>
  <c r="R115" i="72"/>
  <c r="R117" i="72"/>
  <c r="R139" i="72"/>
  <c r="G143" i="72"/>
  <c r="H151" i="72"/>
  <c r="P151" i="72"/>
  <c r="L186" i="72"/>
  <c r="L189" i="72"/>
  <c r="I53" i="72"/>
  <c r="M53" i="72"/>
  <c r="Q53" i="72"/>
  <c r="I65" i="72"/>
  <c r="M65" i="72"/>
  <c r="Q65" i="72"/>
  <c r="R69" i="72"/>
  <c r="I73" i="72"/>
  <c r="M73" i="72"/>
  <c r="Q73" i="72"/>
  <c r="H74" i="72"/>
  <c r="L74" i="72"/>
  <c r="P74" i="72"/>
  <c r="R82" i="72"/>
  <c r="N86" i="72"/>
  <c r="J86" i="72"/>
  <c r="F86" i="72"/>
  <c r="K86" i="72"/>
  <c r="P86" i="72"/>
  <c r="O96" i="72"/>
  <c r="K96" i="72"/>
  <c r="G96" i="72"/>
  <c r="P95" i="72"/>
  <c r="L95" i="72"/>
  <c r="H95" i="72"/>
  <c r="F94" i="72"/>
  <c r="J94" i="72"/>
  <c r="N94" i="72"/>
  <c r="R91" i="72"/>
  <c r="J95" i="72"/>
  <c r="O95" i="72"/>
  <c r="H96" i="72"/>
  <c r="M96" i="72"/>
  <c r="N97" i="72"/>
  <c r="O98" i="72"/>
  <c r="K98" i="72"/>
  <c r="G98" i="72"/>
  <c r="J98" i="72"/>
  <c r="P98" i="72"/>
  <c r="G105" i="72"/>
  <c r="K105" i="72"/>
  <c r="P109" i="72"/>
  <c r="L109" i="72"/>
  <c r="H109" i="72"/>
  <c r="O109" i="72"/>
  <c r="K109" i="72"/>
  <c r="G109" i="72"/>
  <c r="N109" i="72"/>
  <c r="J109" i="72"/>
  <c r="F109" i="72"/>
  <c r="K124" i="72"/>
  <c r="R128" i="72"/>
  <c r="G40" i="72"/>
  <c r="K40" i="72"/>
  <c r="I41" i="72"/>
  <c r="M41" i="72"/>
  <c r="G42" i="72"/>
  <c r="K42" i="72"/>
  <c r="I49" i="72"/>
  <c r="M49" i="72"/>
  <c r="Q49" i="72"/>
  <c r="H50" i="72"/>
  <c r="L50" i="72"/>
  <c r="F53" i="72"/>
  <c r="J53" i="72"/>
  <c r="G62" i="72"/>
  <c r="K62" i="72"/>
  <c r="O62" i="72"/>
  <c r="F63" i="72"/>
  <c r="J63" i="72"/>
  <c r="J67" i="72" s="1"/>
  <c r="F65" i="72"/>
  <c r="J65" i="72"/>
  <c r="F73" i="72"/>
  <c r="J73" i="72"/>
  <c r="J78" i="72" s="1"/>
  <c r="N73" i="72"/>
  <c r="N78" i="72" s="1"/>
  <c r="I74" i="72"/>
  <c r="M74" i="72"/>
  <c r="G75" i="72"/>
  <c r="K75" i="72"/>
  <c r="I76" i="72"/>
  <c r="M76" i="72"/>
  <c r="G77" i="72"/>
  <c r="K77" i="72"/>
  <c r="G84" i="72"/>
  <c r="L84" i="72"/>
  <c r="J85" i="72"/>
  <c r="O85" i="72"/>
  <c r="G86" i="72"/>
  <c r="L86" i="72"/>
  <c r="Q86" i="72"/>
  <c r="N88" i="72"/>
  <c r="J88" i="72"/>
  <c r="F88" i="72"/>
  <c r="K88" i="72"/>
  <c r="P88" i="72"/>
  <c r="O94" i="72"/>
  <c r="F95" i="72"/>
  <c r="K95" i="72"/>
  <c r="Q95" i="72"/>
  <c r="I96" i="72"/>
  <c r="N96" i="72"/>
  <c r="J97" i="72"/>
  <c r="F98" i="72"/>
  <c r="L98" i="72"/>
  <c r="Q98" i="72"/>
  <c r="R104" i="72"/>
  <c r="F106" i="72"/>
  <c r="I107" i="72"/>
  <c r="G108" i="72"/>
  <c r="I109" i="72"/>
  <c r="G124" i="72"/>
  <c r="I140" i="72"/>
  <c r="M140" i="72"/>
  <c r="Q140" i="72"/>
  <c r="O143" i="72"/>
  <c r="P153" i="72"/>
  <c r="L153" i="72"/>
  <c r="H153" i="72"/>
  <c r="Q152" i="72"/>
  <c r="M152" i="72"/>
  <c r="I152" i="72"/>
  <c r="O153" i="72"/>
  <c r="K153" i="72"/>
  <c r="G153" i="72"/>
  <c r="N153" i="72"/>
  <c r="F153" i="72"/>
  <c r="N152" i="72"/>
  <c r="H152" i="72"/>
  <c r="M153" i="72"/>
  <c r="L152" i="72"/>
  <c r="G152" i="72"/>
  <c r="J153" i="72"/>
  <c r="P152" i="72"/>
  <c r="K152" i="72"/>
  <c r="F152" i="72"/>
  <c r="R148" i="72"/>
  <c r="Q153" i="72"/>
  <c r="I97" i="72"/>
  <c r="M97" i="72"/>
  <c r="I99" i="72"/>
  <c r="M99" i="72"/>
  <c r="H108" i="72"/>
  <c r="L108" i="72"/>
  <c r="P108" i="72"/>
  <c r="H110" i="72"/>
  <c r="L110" i="72"/>
  <c r="P110" i="72"/>
  <c r="I119" i="72"/>
  <c r="M119" i="72"/>
  <c r="Q119" i="72"/>
  <c r="H120" i="72"/>
  <c r="L120" i="72"/>
  <c r="H122" i="72"/>
  <c r="L122" i="72"/>
  <c r="P122" i="72"/>
  <c r="P124" i="72" s="1"/>
  <c r="F129" i="72"/>
  <c r="J129" i="72"/>
  <c r="N129" i="72"/>
  <c r="H130" i="72"/>
  <c r="L130" i="72"/>
  <c r="P130" i="72"/>
  <c r="G131" i="72"/>
  <c r="K131" i="72"/>
  <c r="O131" i="72"/>
  <c r="I132" i="72"/>
  <c r="M132" i="72"/>
  <c r="G133" i="72"/>
  <c r="K133" i="72"/>
  <c r="O133" i="72"/>
  <c r="I134" i="72"/>
  <c r="M134" i="72"/>
  <c r="G141" i="72"/>
  <c r="K141" i="72"/>
  <c r="O141" i="72"/>
  <c r="F142" i="72"/>
  <c r="J142" i="72"/>
  <c r="N142" i="72"/>
  <c r="N146" i="72" s="1"/>
  <c r="H143" i="72"/>
  <c r="L143" i="72"/>
  <c r="P143" i="72"/>
  <c r="H145" i="72"/>
  <c r="L145" i="72"/>
  <c r="P145" i="72"/>
  <c r="L151" i="72"/>
  <c r="R151" i="72" s="1"/>
  <c r="P155" i="72"/>
  <c r="L155" i="72"/>
  <c r="H155" i="72"/>
  <c r="O155" i="72"/>
  <c r="K155" i="72"/>
  <c r="G155" i="72"/>
  <c r="M155" i="72"/>
  <c r="N156" i="72"/>
  <c r="I162" i="72"/>
  <c r="M162" i="72"/>
  <c r="Q162" i="72"/>
  <c r="R172" i="72"/>
  <c r="R173" i="72"/>
  <c r="R174" i="72"/>
  <c r="R241" i="72"/>
  <c r="I108" i="72"/>
  <c r="M108" i="72"/>
  <c r="Q108" i="72"/>
  <c r="I110" i="72"/>
  <c r="M110" i="72"/>
  <c r="Q110" i="72"/>
  <c r="R116" i="72"/>
  <c r="I122" i="72"/>
  <c r="M122" i="72"/>
  <c r="Q122" i="72"/>
  <c r="R126" i="72"/>
  <c r="G129" i="72"/>
  <c r="K129" i="72"/>
  <c r="O129" i="72"/>
  <c r="I130" i="72"/>
  <c r="M130" i="72"/>
  <c r="Q130" i="72"/>
  <c r="Q135" i="72" s="1"/>
  <c r="H131" i="72"/>
  <c r="L131" i="72"/>
  <c r="P131" i="72"/>
  <c r="H133" i="72"/>
  <c r="L133" i="72"/>
  <c r="P133" i="72"/>
  <c r="F140" i="72"/>
  <c r="R140" i="72" s="1"/>
  <c r="H141" i="72"/>
  <c r="L141" i="72"/>
  <c r="P141" i="72"/>
  <c r="G142" i="72"/>
  <c r="K142" i="72"/>
  <c r="O142" i="72"/>
  <c r="I143" i="72"/>
  <c r="M143" i="72"/>
  <c r="Q143" i="72"/>
  <c r="I145" i="72"/>
  <c r="M145" i="72"/>
  <c r="Q145" i="72"/>
  <c r="N154" i="72"/>
  <c r="O164" i="72"/>
  <c r="K164" i="72"/>
  <c r="G164" i="72"/>
  <c r="P163" i="72"/>
  <c r="L163" i="72"/>
  <c r="H163" i="72"/>
  <c r="N164" i="72"/>
  <c r="J164" i="72"/>
  <c r="F164" i="72"/>
  <c r="O163" i="72"/>
  <c r="K163" i="72"/>
  <c r="G163" i="72"/>
  <c r="Q164" i="72"/>
  <c r="M164" i="72"/>
  <c r="I164" i="72"/>
  <c r="N163" i="72"/>
  <c r="J163" i="72"/>
  <c r="F163" i="72"/>
  <c r="R162" i="72"/>
  <c r="R159" i="72"/>
  <c r="H164" i="72"/>
  <c r="F165" i="72"/>
  <c r="H178" i="72"/>
  <c r="R185" i="72"/>
  <c r="F108" i="72"/>
  <c r="J108" i="72"/>
  <c r="F110" i="72"/>
  <c r="J110" i="72"/>
  <c r="J122" i="72"/>
  <c r="F130" i="72"/>
  <c r="J130" i="72"/>
  <c r="J135" i="72" s="1"/>
  <c r="N130" i="72"/>
  <c r="N135" i="72" s="1"/>
  <c r="I131" i="72"/>
  <c r="M131" i="72"/>
  <c r="I133" i="72"/>
  <c r="M133" i="72"/>
  <c r="I141" i="72"/>
  <c r="M141" i="72"/>
  <c r="Q141" i="72"/>
  <c r="H142" i="72"/>
  <c r="L142" i="72"/>
  <c r="F143" i="72"/>
  <c r="J143" i="72"/>
  <c r="F145" i="72"/>
  <c r="J145" i="72"/>
  <c r="I163" i="72"/>
  <c r="L164" i="72"/>
  <c r="J165" i="72"/>
  <c r="L178" i="72"/>
  <c r="G190" i="72"/>
  <c r="G186" i="72"/>
  <c r="O186" i="72"/>
  <c r="O190" i="72"/>
  <c r="K186" i="72"/>
  <c r="R197" i="72"/>
  <c r="G165" i="72"/>
  <c r="K165" i="72"/>
  <c r="O165" i="72"/>
  <c r="I166" i="72"/>
  <c r="M166" i="72"/>
  <c r="Q166" i="72"/>
  <c r="G167" i="72"/>
  <c r="K167" i="72"/>
  <c r="O167" i="72"/>
  <c r="F175" i="72"/>
  <c r="R175" i="72" s="1"/>
  <c r="H176" i="72"/>
  <c r="L176" i="72"/>
  <c r="P176" i="72"/>
  <c r="G177" i="72"/>
  <c r="K177" i="72"/>
  <c r="O177" i="72"/>
  <c r="I178" i="72"/>
  <c r="M178" i="72"/>
  <c r="Q178" i="72"/>
  <c r="G179" i="72"/>
  <c r="L179" i="72"/>
  <c r="Q179" i="72"/>
  <c r="I187" i="72"/>
  <c r="O187" i="72"/>
  <c r="G188" i="72"/>
  <c r="I189" i="72"/>
  <c r="N189" i="72"/>
  <c r="Q190" i="72"/>
  <c r="P200" i="72"/>
  <c r="L200" i="72"/>
  <c r="H200" i="72"/>
  <c r="O200" i="72"/>
  <c r="K200" i="72"/>
  <c r="K203" i="72" s="1"/>
  <c r="G200" i="72"/>
  <c r="N200" i="72"/>
  <c r="J200" i="72"/>
  <c r="F200" i="72"/>
  <c r="P202" i="72"/>
  <c r="L202" i="72"/>
  <c r="H202" i="72"/>
  <c r="O202" i="72"/>
  <c r="K202" i="72"/>
  <c r="G202" i="72"/>
  <c r="N202" i="72"/>
  <c r="N203" i="72" s="1"/>
  <c r="J202" i="72"/>
  <c r="F202" i="72"/>
  <c r="I154" i="72"/>
  <c r="M154" i="72"/>
  <c r="Q154" i="72"/>
  <c r="I156" i="72"/>
  <c r="M156" i="72"/>
  <c r="Q156" i="72"/>
  <c r="H165" i="72"/>
  <c r="L165" i="72"/>
  <c r="P165" i="72"/>
  <c r="F166" i="72"/>
  <c r="J166" i="72"/>
  <c r="N166" i="72"/>
  <c r="H167" i="72"/>
  <c r="L167" i="72"/>
  <c r="P167" i="72"/>
  <c r="I176" i="72"/>
  <c r="M176" i="72"/>
  <c r="Q176" i="72"/>
  <c r="H177" i="72"/>
  <c r="L177" i="72"/>
  <c r="P177" i="72"/>
  <c r="F178" i="72"/>
  <c r="J178" i="72"/>
  <c r="N178" i="72"/>
  <c r="H179" i="72"/>
  <c r="P180" i="72"/>
  <c r="L180" i="72"/>
  <c r="H180" i="72"/>
  <c r="J180" i="72"/>
  <c r="O180" i="72"/>
  <c r="Q188" i="72"/>
  <c r="M188" i="72"/>
  <c r="I188" i="72"/>
  <c r="N187" i="72"/>
  <c r="J187" i="72"/>
  <c r="F187" i="72"/>
  <c r="R183" i="72"/>
  <c r="K187" i="72"/>
  <c r="P187" i="72"/>
  <c r="H188" i="72"/>
  <c r="N188" i="72"/>
  <c r="O189" i="72"/>
  <c r="K189" i="72"/>
  <c r="G189" i="72"/>
  <c r="J189" i="72"/>
  <c r="P189" i="72"/>
  <c r="R194" i="72"/>
  <c r="R195" i="72"/>
  <c r="R196" i="72"/>
  <c r="I200" i="72"/>
  <c r="I202" i="72"/>
  <c r="N211" i="72"/>
  <c r="J211" i="72"/>
  <c r="Q211" i="72"/>
  <c r="P211" i="72"/>
  <c r="L211" i="72"/>
  <c r="H211" i="72"/>
  <c r="I211" i="72"/>
  <c r="O211" i="72"/>
  <c r="G211" i="72"/>
  <c r="M211" i="72"/>
  <c r="F211" i="72"/>
  <c r="F154" i="72"/>
  <c r="J154" i="72"/>
  <c r="F156" i="72"/>
  <c r="J156" i="72"/>
  <c r="I165" i="72"/>
  <c r="M165" i="72"/>
  <c r="G166" i="72"/>
  <c r="K166" i="72"/>
  <c r="I167" i="72"/>
  <c r="M167" i="72"/>
  <c r="F176" i="72"/>
  <c r="J176" i="72"/>
  <c r="N176" i="72"/>
  <c r="I177" i="72"/>
  <c r="M177" i="72"/>
  <c r="G178" i="72"/>
  <c r="K178" i="72"/>
  <c r="K181" i="72" s="1"/>
  <c r="N179" i="72"/>
  <c r="J179" i="72"/>
  <c r="I179" i="72"/>
  <c r="O179" i="72"/>
  <c r="R184" i="72"/>
  <c r="G187" i="72"/>
  <c r="L187" i="72"/>
  <c r="Q187" i="72"/>
  <c r="J188" i="72"/>
  <c r="O188" i="72"/>
  <c r="M200" i="72"/>
  <c r="R206" i="72"/>
  <c r="I190" i="72"/>
  <c r="M190" i="72"/>
  <c r="G191" i="72"/>
  <c r="K191" i="72"/>
  <c r="O191" i="72"/>
  <c r="I198" i="72"/>
  <c r="M198" i="72"/>
  <c r="Q198" i="72"/>
  <c r="H199" i="72"/>
  <c r="L199" i="72"/>
  <c r="H201" i="72"/>
  <c r="L201" i="72"/>
  <c r="P201" i="72"/>
  <c r="F208" i="72"/>
  <c r="R208" i="72" s="1"/>
  <c r="H209" i="72"/>
  <c r="L209" i="72"/>
  <c r="P209" i="72"/>
  <c r="G210" i="72"/>
  <c r="K210" i="72"/>
  <c r="O210" i="72"/>
  <c r="I219" i="72"/>
  <c r="M219" i="72"/>
  <c r="Q219" i="72"/>
  <c r="R229" i="72"/>
  <c r="R230" i="72"/>
  <c r="G243" i="72"/>
  <c r="G246" i="72"/>
  <c r="K243" i="72"/>
  <c r="K246" i="72"/>
  <c r="O243" i="72"/>
  <c r="O246" i="72"/>
  <c r="R248" i="72"/>
  <c r="H191" i="72"/>
  <c r="L191" i="72"/>
  <c r="P191" i="72"/>
  <c r="I201" i="72"/>
  <c r="M201" i="72"/>
  <c r="Q201" i="72"/>
  <c r="I209" i="72"/>
  <c r="M209" i="72"/>
  <c r="Q209" i="72"/>
  <c r="H210" i="72"/>
  <c r="L210" i="72"/>
  <c r="P210" i="72"/>
  <c r="P221" i="72"/>
  <c r="L221" i="72"/>
  <c r="H221" i="72"/>
  <c r="Q220" i="72"/>
  <c r="M220" i="72"/>
  <c r="I220" i="72"/>
  <c r="O221" i="72"/>
  <c r="K221" i="72"/>
  <c r="G221" i="72"/>
  <c r="P220" i="72"/>
  <c r="P225" i="72" s="1"/>
  <c r="L220" i="72"/>
  <c r="H220" i="72"/>
  <c r="N221" i="72"/>
  <c r="N225" i="72" s="1"/>
  <c r="J221" i="72"/>
  <c r="F221" i="72"/>
  <c r="O220" i="72"/>
  <c r="K220" i="72"/>
  <c r="K225" i="72" s="1"/>
  <c r="G220" i="72"/>
  <c r="G225" i="72" s="1"/>
  <c r="F219" i="72"/>
  <c r="F222" i="72"/>
  <c r="J219" i="72"/>
  <c r="J222" i="72"/>
  <c r="N219" i="72"/>
  <c r="N222" i="72"/>
  <c r="R216" i="72"/>
  <c r="F220" i="72"/>
  <c r="I221" i="72"/>
  <c r="H235" i="72"/>
  <c r="I191" i="72"/>
  <c r="M191" i="72"/>
  <c r="F201" i="72"/>
  <c r="J201" i="72"/>
  <c r="F209" i="72"/>
  <c r="J209" i="72"/>
  <c r="N209" i="72"/>
  <c r="I210" i="72"/>
  <c r="M210" i="72"/>
  <c r="P212" i="72"/>
  <c r="L212" i="72"/>
  <c r="H212" i="72"/>
  <c r="O212" i="72"/>
  <c r="K212" i="72"/>
  <c r="G212" i="72"/>
  <c r="N212" i="72"/>
  <c r="J212" i="72"/>
  <c r="F212" i="72"/>
  <c r="N213" i="72"/>
  <c r="R223" i="72"/>
  <c r="J220" i="72"/>
  <c r="M221" i="72"/>
  <c r="L235" i="72"/>
  <c r="I243" i="72"/>
  <c r="M243" i="72"/>
  <c r="Q243" i="72"/>
  <c r="H213" i="72"/>
  <c r="L213" i="72"/>
  <c r="P213" i="72"/>
  <c r="R217" i="72"/>
  <c r="I222" i="72"/>
  <c r="M222" i="72"/>
  <c r="Q222" i="72"/>
  <c r="F232" i="72"/>
  <c r="R232" i="72" s="1"/>
  <c r="H233" i="72"/>
  <c r="L233" i="72"/>
  <c r="P233" i="72"/>
  <c r="G234" i="72"/>
  <c r="K234" i="72"/>
  <c r="O234" i="72"/>
  <c r="I235" i="72"/>
  <c r="M235" i="72"/>
  <c r="Q235" i="72"/>
  <c r="O236" i="72"/>
  <c r="I237" i="72"/>
  <c r="M237" i="72"/>
  <c r="Q237" i="72"/>
  <c r="R242" i="72"/>
  <c r="H244" i="72"/>
  <c r="L244" i="72"/>
  <c r="P244" i="72"/>
  <c r="G245" i="72"/>
  <c r="K245" i="72"/>
  <c r="K249" i="72" s="1"/>
  <c r="O245" i="72"/>
  <c r="O249" i="72" s="1"/>
  <c r="F246" i="72"/>
  <c r="J246" i="72"/>
  <c r="N246" i="72"/>
  <c r="I213" i="72"/>
  <c r="M213" i="72"/>
  <c r="Q213" i="72"/>
  <c r="I233" i="72"/>
  <c r="M233" i="72"/>
  <c r="Q233" i="72"/>
  <c r="Q238" i="72" s="1"/>
  <c r="H234" i="72"/>
  <c r="L234" i="72"/>
  <c r="P234" i="72"/>
  <c r="F235" i="72"/>
  <c r="J235" i="72"/>
  <c r="N235" i="72"/>
  <c r="H236" i="72"/>
  <c r="L236" i="72"/>
  <c r="P236" i="72"/>
  <c r="F237" i="72"/>
  <c r="J237" i="72"/>
  <c r="N237" i="72"/>
  <c r="F243" i="72"/>
  <c r="I244" i="72"/>
  <c r="M244" i="72"/>
  <c r="Q244" i="72"/>
  <c r="Q249" i="72" s="1"/>
  <c r="H245" i="72"/>
  <c r="L245" i="72"/>
  <c r="P245" i="72"/>
  <c r="F213" i="72"/>
  <c r="J213" i="72"/>
  <c r="F233" i="72"/>
  <c r="J233" i="72"/>
  <c r="N233" i="72"/>
  <c r="I234" i="72"/>
  <c r="M234" i="72"/>
  <c r="G235" i="72"/>
  <c r="K235" i="72"/>
  <c r="I236" i="72"/>
  <c r="M236" i="72"/>
  <c r="G237" i="72"/>
  <c r="K237" i="72"/>
  <c r="F244" i="72"/>
  <c r="J244" i="72"/>
  <c r="J249" i="72" s="1"/>
  <c r="N244" i="72"/>
  <c r="I245" i="72"/>
  <c r="M245" i="72"/>
  <c r="H249" i="72" l="1"/>
  <c r="I249" i="72"/>
  <c r="I225" i="72"/>
  <c r="J225" i="72"/>
  <c r="O203" i="72"/>
  <c r="H203" i="72"/>
  <c r="J203" i="72"/>
  <c r="G203" i="72"/>
  <c r="R198" i="72"/>
  <c r="R188" i="72"/>
  <c r="R190" i="72"/>
  <c r="R186" i="72"/>
  <c r="K157" i="72"/>
  <c r="O157" i="72"/>
  <c r="R156" i="72"/>
  <c r="Q146" i="72"/>
  <c r="K135" i="72"/>
  <c r="R131" i="72"/>
  <c r="N124" i="72"/>
  <c r="H124" i="72"/>
  <c r="R110" i="72"/>
  <c r="J111" i="72"/>
  <c r="R85" i="72"/>
  <c r="R72" i="72"/>
  <c r="I78" i="72"/>
  <c r="R63" i="72"/>
  <c r="N67" i="72"/>
  <c r="R65" i="72"/>
  <c r="K67" i="72"/>
  <c r="L67" i="72"/>
  <c r="R39" i="72"/>
  <c r="H43" i="72"/>
  <c r="I54" i="72"/>
  <c r="N54" i="72"/>
  <c r="P54" i="72"/>
  <c r="H54" i="72"/>
  <c r="L54" i="72"/>
  <c r="K78" i="72"/>
  <c r="R167" i="72"/>
  <c r="R143" i="72"/>
  <c r="M146" i="72"/>
  <c r="M168" i="72"/>
  <c r="R134" i="72"/>
  <c r="K100" i="72"/>
  <c r="R77" i="72"/>
  <c r="R75" i="72"/>
  <c r="G67" i="72"/>
  <c r="J54" i="72"/>
  <c r="R52" i="72"/>
  <c r="K43" i="72"/>
  <c r="K214" i="72"/>
  <c r="Q192" i="72"/>
  <c r="R189" i="72"/>
  <c r="H192" i="72"/>
  <c r="M192" i="72"/>
  <c r="I146" i="72"/>
  <c r="J124" i="72"/>
  <c r="Q168" i="72"/>
  <c r="R132" i="72"/>
  <c r="R122" i="72"/>
  <c r="P157" i="72"/>
  <c r="Q54" i="72"/>
  <c r="R40" i="72"/>
  <c r="G100" i="72"/>
  <c r="L43" i="72"/>
  <c r="O43" i="72"/>
  <c r="R121" i="72"/>
  <c r="R97" i="72"/>
  <c r="R237" i="72"/>
  <c r="I238" i="72"/>
  <c r="P238" i="72"/>
  <c r="G214" i="72"/>
  <c r="L203" i="72"/>
  <c r="P203" i="72"/>
  <c r="H146" i="72"/>
  <c r="J146" i="72"/>
  <c r="O135" i="72"/>
  <c r="L124" i="72"/>
  <c r="R119" i="72"/>
  <c r="R99" i="72"/>
  <c r="O67" i="72"/>
  <c r="M100" i="72"/>
  <c r="R76" i="72"/>
  <c r="O78" i="72"/>
  <c r="O54" i="72"/>
  <c r="P43" i="72"/>
  <c r="Q32" i="72"/>
  <c r="O181" i="72"/>
  <c r="N89" i="72"/>
  <c r="P89" i="72"/>
  <c r="R179" i="72"/>
  <c r="R180" i="72"/>
  <c r="R88" i="72"/>
  <c r="K89" i="72"/>
  <c r="H89" i="72"/>
  <c r="R18" i="72"/>
  <c r="H21" i="72"/>
  <c r="R17" i="72"/>
  <c r="L21" i="72"/>
  <c r="F238" i="72"/>
  <c r="R233" i="72"/>
  <c r="F214" i="72"/>
  <c r="R209" i="72"/>
  <c r="R245" i="72"/>
  <c r="G249" i="72"/>
  <c r="N238" i="72"/>
  <c r="K238" i="72"/>
  <c r="O214" i="72"/>
  <c r="R244" i="72"/>
  <c r="F249" i="72"/>
  <c r="R243" i="72"/>
  <c r="O238" i="72"/>
  <c r="L238" i="72"/>
  <c r="N249" i="72"/>
  <c r="J238" i="72"/>
  <c r="M249" i="72"/>
  <c r="R236" i="72"/>
  <c r="M238" i="72"/>
  <c r="L249" i="72"/>
  <c r="R234" i="72"/>
  <c r="G238" i="72"/>
  <c r="F225" i="72"/>
  <c r="R220" i="72"/>
  <c r="R191" i="72"/>
  <c r="R213" i="72"/>
  <c r="R235" i="72"/>
  <c r="R246" i="72"/>
  <c r="P249" i="72"/>
  <c r="H238" i="72"/>
  <c r="N214" i="72"/>
  <c r="R201" i="72"/>
  <c r="R222" i="72"/>
  <c r="O225" i="72"/>
  <c r="H225" i="72"/>
  <c r="Q225" i="72"/>
  <c r="M214" i="72"/>
  <c r="I203" i="72"/>
  <c r="R210" i="72"/>
  <c r="F203" i="72"/>
  <c r="L192" i="72"/>
  <c r="J181" i="72"/>
  <c r="R211" i="72"/>
  <c r="K192" i="72"/>
  <c r="N192" i="72"/>
  <c r="R178" i="72"/>
  <c r="Q181" i="72"/>
  <c r="R166" i="72"/>
  <c r="R202" i="72"/>
  <c r="I192" i="72"/>
  <c r="H181" i="72"/>
  <c r="R199" i="72"/>
  <c r="R145" i="72"/>
  <c r="R165" i="72"/>
  <c r="F168" i="72"/>
  <c r="R163" i="72"/>
  <c r="O168" i="72"/>
  <c r="H168" i="72"/>
  <c r="P146" i="72"/>
  <c r="I135" i="72"/>
  <c r="K146" i="72"/>
  <c r="P135" i="72"/>
  <c r="M124" i="72"/>
  <c r="F157" i="72"/>
  <c r="R152" i="72"/>
  <c r="G157" i="72"/>
  <c r="N157" i="72"/>
  <c r="Q157" i="72"/>
  <c r="R120" i="72"/>
  <c r="G89" i="72"/>
  <c r="R53" i="72"/>
  <c r="M54" i="72"/>
  <c r="R109" i="72"/>
  <c r="J100" i="72"/>
  <c r="R94" i="72"/>
  <c r="Q78" i="72"/>
  <c r="O111" i="72"/>
  <c r="H111" i="72"/>
  <c r="Q111" i="72"/>
  <c r="N100" i="72"/>
  <c r="O89" i="72"/>
  <c r="M89" i="72"/>
  <c r="G78" i="72"/>
  <c r="H67" i="72"/>
  <c r="R28" i="72"/>
  <c r="R123" i="72"/>
  <c r="J21" i="72"/>
  <c r="R64" i="72"/>
  <c r="I43" i="72"/>
  <c r="Q21" i="72"/>
  <c r="R144" i="72"/>
  <c r="R74" i="72"/>
  <c r="R212" i="72"/>
  <c r="J214" i="72"/>
  <c r="R219" i="72"/>
  <c r="R221" i="72"/>
  <c r="L225" i="72"/>
  <c r="I214" i="72"/>
  <c r="P214" i="72"/>
  <c r="G192" i="72"/>
  <c r="R176" i="72"/>
  <c r="F181" i="72"/>
  <c r="M181" i="72"/>
  <c r="R200" i="72"/>
  <c r="R177" i="72"/>
  <c r="J168" i="72"/>
  <c r="R164" i="72"/>
  <c r="L168" i="72"/>
  <c r="L146" i="72"/>
  <c r="G146" i="72"/>
  <c r="R141" i="72"/>
  <c r="L135" i="72"/>
  <c r="R129" i="72"/>
  <c r="I124" i="72"/>
  <c r="L157" i="72"/>
  <c r="R153" i="72"/>
  <c r="F111" i="72"/>
  <c r="R106" i="72"/>
  <c r="R98" i="72"/>
  <c r="Q100" i="72"/>
  <c r="H100" i="72"/>
  <c r="R86" i="72"/>
  <c r="M78" i="72"/>
  <c r="N111" i="72"/>
  <c r="R105" i="72"/>
  <c r="R107" i="72"/>
  <c r="L111" i="72"/>
  <c r="I100" i="72"/>
  <c r="J89" i="72"/>
  <c r="Q89" i="72"/>
  <c r="P78" i="72"/>
  <c r="Q67" i="72"/>
  <c r="R50" i="72"/>
  <c r="F54" i="72"/>
  <c r="F43" i="72"/>
  <c r="R38" i="72"/>
  <c r="N32" i="72"/>
  <c r="F67" i="72"/>
  <c r="R51" i="72"/>
  <c r="F21" i="72"/>
  <c r="R16" i="72"/>
  <c r="M21" i="72"/>
  <c r="R30" i="72"/>
  <c r="R49" i="72"/>
  <c r="L214" i="72"/>
  <c r="Q203" i="72"/>
  <c r="F192" i="72"/>
  <c r="R187" i="72"/>
  <c r="I181" i="72"/>
  <c r="P181" i="72"/>
  <c r="I168" i="72"/>
  <c r="F135" i="72"/>
  <c r="R130" i="72"/>
  <c r="N168" i="72"/>
  <c r="G168" i="72"/>
  <c r="P168" i="72"/>
  <c r="R142" i="72"/>
  <c r="F146" i="72"/>
  <c r="R133" i="72"/>
  <c r="H135" i="72"/>
  <c r="I157" i="72"/>
  <c r="L100" i="72"/>
  <c r="G111" i="72"/>
  <c r="P111" i="72"/>
  <c r="I111" i="72"/>
  <c r="L78" i="72"/>
  <c r="P67" i="72"/>
  <c r="M67" i="72"/>
  <c r="R41" i="72"/>
  <c r="M43" i="72"/>
  <c r="R42" i="72"/>
  <c r="M32" i="72"/>
  <c r="R87" i="72"/>
  <c r="I21" i="72"/>
  <c r="G43" i="72"/>
  <c r="M225" i="72"/>
  <c r="Q214" i="72"/>
  <c r="H214" i="72"/>
  <c r="M203" i="72"/>
  <c r="N181" i="72"/>
  <c r="R154" i="72"/>
  <c r="P192" i="72"/>
  <c r="J192" i="72"/>
  <c r="O192" i="72"/>
  <c r="L181" i="72"/>
  <c r="R108" i="72"/>
  <c r="G181" i="72"/>
  <c r="K168" i="72"/>
  <c r="M135" i="72"/>
  <c r="R155" i="72"/>
  <c r="O146" i="72"/>
  <c r="G135" i="72"/>
  <c r="Q124" i="72"/>
  <c r="J157" i="72"/>
  <c r="H157" i="72"/>
  <c r="M157" i="72"/>
  <c r="F100" i="72"/>
  <c r="R95" i="72"/>
  <c r="L89" i="72"/>
  <c r="F78" i="72"/>
  <c r="R73" i="72"/>
  <c r="O100" i="72"/>
  <c r="P100" i="72"/>
  <c r="R62" i="72"/>
  <c r="M111" i="72"/>
  <c r="R96" i="72"/>
  <c r="F89" i="72"/>
  <c r="H78" i="72"/>
  <c r="I67" i="72"/>
  <c r="R27" i="72"/>
  <c r="F32" i="72"/>
  <c r="I32" i="72"/>
  <c r="R66" i="72"/>
  <c r="Q43" i="72"/>
  <c r="R84" i="72"/>
  <c r="R146" i="72" l="1"/>
  <c r="R54" i="72"/>
  <c r="R124" i="72"/>
  <c r="R100" i="72"/>
  <c r="R89" i="72"/>
  <c r="R78" i="72"/>
  <c r="R135" i="72"/>
  <c r="R21" i="72"/>
  <c r="R157" i="72"/>
  <c r="R203" i="72"/>
  <c r="R32" i="72"/>
  <c r="R192" i="72"/>
  <c r="R43" i="72"/>
  <c r="R168" i="72"/>
  <c r="R225" i="72"/>
  <c r="R249" i="72"/>
  <c r="R214" i="72"/>
  <c r="R67" i="72"/>
  <c r="R181" i="72"/>
  <c r="R111" i="72"/>
  <c r="R238" i="72"/>
  <c r="S249" i="72" l="1"/>
  <c r="S168" i="72"/>
  <c r="R252" i="72"/>
  <c r="S225" i="72"/>
  <c r="S54" i="72"/>
  <c r="S111" i="72"/>
  <c r="T249" i="72" l="1"/>
</calcChain>
</file>

<file path=xl/sharedStrings.xml><?xml version="1.0" encoding="utf-8"?>
<sst xmlns="http://schemas.openxmlformats.org/spreadsheetml/2006/main" count="453" uniqueCount="90">
  <si>
    <t>件名</t>
    <rPh sb="0" eb="2">
      <t>ケンメイ</t>
    </rPh>
    <phoneticPr fontId="8"/>
  </si>
  <si>
    <t>下水道施設等で使用する電気の調達</t>
    <rPh sb="0" eb="3">
      <t>ゲスイドウ</t>
    </rPh>
    <rPh sb="3" eb="6">
      <t>シセツナド</t>
    </rPh>
    <rPh sb="7" eb="9">
      <t>シヨウ</t>
    </rPh>
    <rPh sb="11" eb="13">
      <t>デンキ</t>
    </rPh>
    <rPh sb="14" eb="16">
      <t>チョウタツ</t>
    </rPh>
    <phoneticPr fontId="9"/>
  </si>
  <si>
    <t>入札者</t>
    <rPh sb="0" eb="3">
      <t>ニュウサツシャ</t>
    </rPh>
    <phoneticPr fontId="8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</si>
  <si>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8"/>
  </si>
  <si>
    <t>事業所名</t>
    <rPh sb="0" eb="3">
      <t>ジギョウショ</t>
    </rPh>
    <rPh sb="3" eb="4">
      <t>メイ</t>
    </rPh>
    <phoneticPr fontId="9"/>
  </si>
  <si>
    <t>項目</t>
    <rPh sb="0" eb="2">
      <t>コウモク</t>
    </rPh>
    <phoneticPr fontId="9"/>
  </si>
  <si>
    <t>合計</t>
    <rPh sb="0" eb="2">
      <t>ゴウケイ</t>
    </rPh>
    <phoneticPr fontId="9"/>
  </si>
  <si>
    <t>契約電力(kW)</t>
    <rPh sb="0" eb="2">
      <t>ケイヤク</t>
    </rPh>
    <phoneticPr fontId="9"/>
  </si>
  <si>
    <t>-</t>
    <phoneticPr fontId="9"/>
  </si>
  <si>
    <t>予定
使用電力量
(kWh)</t>
    <rPh sb="0" eb="2">
      <t>ヨテイ</t>
    </rPh>
    <rPh sb="3" eb="5">
      <t>シヨウ</t>
    </rPh>
    <rPh sb="5" eb="7">
      <t>デンリョク</t>
    </rPh>
    <rPh sb="7" eb="8">
      <t>リョウ</t>
    </rPh>
    <phoneticPr fontId="9"/>
  </si>
  <si>
    <t>昼間時間</t>
    <rPh sb="0" eb="2">
      <t>ヒルマ</t>
    </rPh>
    <rPh sb="2" eb="4">
      <t>ジカン</t>
    </rPh>
    <phoneticPr fontId="9"/>
  </si>
  <si>
    <t>夜間時間</t>
    <rPh sb="0" eb="2">
      <t>ヤカン</t>
    </rPh>
    <rPh sb="2" eb="4">
      <t>ジカン</t>
    </rPh>
    <phoneticPr fontId="9"/>
  </si>
  <si>
    <t>重負荷時間</t>
    <rPh sb="0" eb="1">
      <t>オモ</t>
    </rPh>
    <rPh sb="1" eb="3">
      <t>フカ</t>
    </rPh>
    <rPh sb="3" eb="5">
      <t>ジカン</t>
    </rPh>
    <phoneticPr fontId="9"/>
  </si>
  <si>
    <t>小計</t>
    <rPh sb="0" eb="2">
      <t>ショウケイ</t>
    </rPh>
    <phoneticPr fontId="9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</si>
  <si>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9"/>
  </si>
  <si>
    <t>常時</t>
    <rPh sb="0" eb="2">
      <t>ジョウジ</t>
    </rPh>
    <phoneticPr fontId="9"/>
  </si>
  <si>
    <t>託送料</t>
    <rPh sb="0" eb="2">
      <t>タクソウ</t>
    </rPh>
    <rPh sb="2" eb="3">
      <t>リョウ</t>
    </rPh>
    <phoneticPr fontId="9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</si>
  <si>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9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</si>
  <si>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9"/>
  </si>
  <si>
    <t>朝明ポンプ場</t>
    <rPh sb="0" eb="2">
      <t>アサケ</t>
    </rPh>
    <rPh sb="5" eb="6">
      <t>ジョウ</t>
    </rPh>
    <phoneticPr fontId="9"/>
  </si>
  <si>
    <t>午起ポンプ場</t>
    <rPh sb="0" eb="2">
      <t>ウマオコシ</t>
    </rPh>
    <rPh sb="5" eb="6">
      <t>ジョウ</t>
    </rPh>
    <phoneticPr fontId="9"/>
  </si>
  <si>
    <t>羽津ポンプ場</t>
    <rPh sb="0" eb="2">
      <t>ハヅ</t>
    </rPh>
    <rPh sb="5" eb="6">
      <t>ジョウ</t>
    </rPh>
    <phoneticPr fontId="9"/>
  </si>
  <si>
    <t>納屋運河地下ポンプ場</t>
    <rPh sb="0" eb="2">
      <t>ナヤ</t>
    </rPh>
    <rPh sb="2" eb="4">
      <t>ウンガ</t>
    </rPh>
    <rPh sb="4" eb="6">
      <t>チカ</t>
    </rPh>
    <rPh sb="9" eb="10">
      <t>ジョウ</t>
    </rPh>
    <phoneticPr fontId="9"/>
  </si>
  <si>
    <t>茂福ポンプ場</t>
    <rPh sb="5" eb="6">
      <t>ジョウ</t>
    </rPh>
    <phoneticPr fontId="9"/>
  </si>
  <si>
    <t>大井の川ポンプ場</t>
    <rPh sb="0" eb="2">
      <t>オオイ</t>
    </rPh>
    <rPh sb="3" eb="4">
      <t>カワ</t>
    </rPh>
    <rPh sb="7" eb="8">
      <t>ジョウ</t>
    </rPh>
    <phoneticPr fontId="9"/>
  </si>
  <si>
    <t>20</t>
    <phoneticPr fontId="9"/>
  </si>
  <si>
    <t>旧雨池ポンプ場</t>
    <rPh sb="0" eb="1">
      <t>キュウ</t>
    </rPh>
    <rPh sb="1" eb="3">
      <t>アマイケ</t>
    </rPh>
    <rPh sb="6" eb="7">
      <t>ジョウ</t>
    </rPh>
    <phoneticPr fontId="9"/>
  </si>
  <si>
    <t>雨池ポンプ場</t>
    <rPh sb="0" eb="1">
      <t>アメ</t>
    </rPh>
    <rPh sb="1" eb="2">
      <t>イケ</t>
    </rPh>
    <rPh sb="5" eb="6">
      <t>ジョウ</t>
    </rPh>
    <phoneticPr fontId="9"/>
  </si>
  <si>
    <t>安島地下ポンプ場</t>
    <rPh sb="0" eb="2">
      <t>ヤスジマ</t>
    </rPh>
    <rPh sb="2" eb="4">
      <t>チカ</t>
    </rPh>
    <rPh sb="7" eb="8">
      <t>ジョウ</t>
    </rPh>
    <phoneticPr fontId="9"/>
  </si>
  <si>
    <t>落合ポンプ場</t>
    <rPh sb="0" eb="2">
      <t>オチアイ</t>
    </rPh>
    <rPh sb="5" eb="6">
      <t>バ</t>
    </rPh>
    <phoneticPr fontId="9"/>
  </si>
  <si>
    <t>塩浜第３ポンプ場</t>
    <rPh sb="0" eb="2">
      <t>シオハマ</t>
    </rPh>
    <rPh sb="2" eb="3">
      <t>ダイ</t>
    </rPh>
    <rPh sb="7" eb="8">
      <t>ジョウ</t>
    </rPh>
    <phoneticPr fontId="9"/>
  </si>
  <si>
    <t>磯津第１ポンプ場</t>
    <rPh sb="0" eb="1">
      <t>イソ</t>
    </rPh>
    <rPh sb="1" eb="2">
      <t>ツ</t>
    </rPh>
    <rPh sb="2" eb="3">
      <t>ダイ</t>
    </rPh>
    <rPh sb="7" eb="8">
      <t>バ</t>
    </rPh>
    <phoneticPr fontId="9"/>
  </si>
  <si>
    <t>野田排水機場</t>
    <rPh sb="0" eb="2">
      <t>ノダ</t>
    </rPh>
    <rPh sb="2" eb="5">
      <t>ハイスイキ</t>
    </rPh>
    <rPh sb="5" eb="6">
      <t>ジョウ</t>
    </rPh>
    <phoneticPr fontId="9"/>
  </si>
  <si>
    <t>河原田ポンプ場</t>
    <rPh sb="0" eb="3">
      <t>カワラダ</t>
    </rPh>
    <rPh sb="6" eb="7">
      <t>ジョウ</t>
    </rPh>
    <phoneticPr fontId="9"/>
  </si>
  <si>
    <t>新富洲原ポンプ場</t>
    <rPh sb="0" eb="1">
      <t>シン</t>
    </rPh>
    <rPh sb="1" eb="4">
      <t>トミスハラ</t>
    </rPh>
    <rPh sb="7" eb="8">
      <t>ジョウ</t>
    </rPh>
    <phoneticPr fontId="9"/>
  </si>
  <si>
    <t>新南五味塚ポンプ場</t>
    <rPh sb="0" eb="1">
      <t>シン</t>
    </rPh>
    <rPh sb="1" eb="2">
      <t>ミナミ</t>
    </rPh>
    <rPh sb="2" eb="4">
      <t>ゴミ</t>
    </rPh>
    <rPh sb="4" eb="5">
      <t>ヅカ</t>
    </rPh>
    <rPh sb="8" eb="9">
      <t>ジョウ</t>
    </rPh>
    <phoneticPr fontId="9"/>
  </si>
  <si>
    <t>内堀ポンプ場</t>
    <rPh sb="0" eb="1">
      <t>ウチ</t>
    </rPh>
    <rPh sb="1" eb="2">
      <t>ホリ</t>
    </rPh>
    <rPh sb="5" eb="6">
      <t>ジョウ</t>
    </rPh>
    <phoneticPr fontId="9"/>
  </si>
  <si>
    <t>総合計</t>
    <rPh sb="0" eb="1">
      <t>ソウ</t>
    </rPh>
    <rPh sb="1" eb="3">
      <t>ゴウケイ</t>
    </rPh>
    <phoneticPr fontId="9"/>
  </si>
  <si>
    <t>基本料金（常時）</t>
    <rPh sb="0" eb="2">
      <t>キホン</t>
    </rPh>
    <rPh sb="2" eb="4">
      <t>リョウキン</t>
    </rPh>
    <rPh sb="5" eb="7">
      <t>ジョウジ</t>
    </rPh>
    <phoneticPr fontId="8"/>
  </si>
  <si>
    <t>基本料金（託送料）</t>
    <rPh sb="0" eb="2">
      <t>キホン</t>
    </rPh>
    <rPh sb="2" eb="4">
      <t>リョウキン</t>
    </rPh>
    <rPh sb="5" eb="8">
      <t>タクソウリョウ</t>
    </rPh>
    <phoneticPr fontId="8"/>
  </si>
  <si>
    <t>電力量料金</t>
    <rPh sb="0" eb="3">
      <t>デンリョクリョウ</t>
    </rPh>
    <rPh sb="3" eb="5">
      <t>リョウキン</t>
    </rPh>
    <phoneticPr fontId="8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</si>
  <si>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8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</si>
  <si>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8"/>
  </si>
  <si>
    <t>1</t>
    <phoneticPr fontId="9"/>
  </si>
  <si>
    <t>17</t>
    <phoneticPr fontId="9"/>
  </si>
  <si>
    <t>吉崎ポンプ場</t>
    <rPh sb="0" eb="2">
      <t>ヨシザキ</t>
    </rPh>
    <rPh sb="5" eb="6">
      <t>ジョウ</t>
    </rPh>
    <phoneticPr fontId="9"/>
  </si>
  <si>
    <t>令和4年12月</t>
    <rPh sb="0" eb="1">
      <t>レイ</t>
    </rPh>
    <rPh sb="1" eb="2">
      <t>ワ</t>
    </rPh>
    <rPh sb="3" eb="4">
      <t>ネン</t>
    </rPh>
    <rPh sb="6" eb="7">
      <t>ガツ</t>
    </rPh>
    <phoneticPr fontId="9"/>
  </si>
  <si>
    <t>令和5年1月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</si>
  <si>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令和5年2月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</si>
  <si>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令和5年3月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</si>
  <si>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令和5年4月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</si>
  <si>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令和5年5月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</si>
  <si>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令和5年6月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</si>
  <si>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令和5年7月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</si>
  <si>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令和5年8月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</si>
  <si>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令和5年9月</t>
    <rPh sb="0" eb="1">
      <t>レイ</t>
    </rPh>
    <rPh sb="1" eb="2">
      <t>ワ</t>
    </rPh>
    <rPh sb="3" eb="4">
      <t>ネン</t>
    </rPh>
    <rPh sb="5" eb="6">
      <t>ガツ</t>
    </rPh>
    <phoneticPr fontId="9"/>
  </si>
  <si>
    <t>令和5年10月</t>
    <rPh sb="0" eb="1">
      <t>レイ</t>
    </rPh>
    <rPh sb="1" eb="2">
      <t>ワ</t>
    </rPh>
    <rPh sb="3" eb="4">
      <t>ネン</t>
    </rPh>
    <rPh sb="6" eb="7">
      <t>ガツ</t>
    </rPh>
    <phoneticPr fontId="9"/>
  </si>
  <si>
    <t>令和5年11月</t>
    <rPh sb="0" eb="1">
      <t>レイ</t>
    </rPh>
    <rPh sb="1" eb="2">
      <t>ワ</t>
    </rPh>
    <rPh sb="3" eb="4">
      <t>ネン</t>
    </rPh>
    <rPh sb="6" eb="7">
      <t>ガツ</t>
    </rPh>
    <phoneticPr fontId="9"/>
  </si>
  <si>
    <t>塩浜第１ポンプ場</t>
    <rPh sb="0" eb="2">
      <t>シオハマ</t>
    </rPh>
    <rPh sb="2" eb="3">
      <t>ダイ</t>
    </rPh>
    <rPh sb="7" eb="8">
      <t>ジョウ</t>
    </rPh>
    <phoneticPr fontId="9"/>
  </si>
  <si>
    <t>白須賀ポンプ場</t>
    <rPh sb="0" eb="3">
      <t>シラスカ</t>
    </rPh>
    <rPh sb="6" eb="7">
      <t>ジョウ</t>
    </rPh>
    <phoneticPr fontId="9"/>
  </si>
  <si>
    <t>日永浄化センター第２系統</t>
    <rPh sb="0" eb="2">
      <t>ヒナガ</t>
    </rPh>
    <rPh sb="2" eb="4">
      <t>ジョウカ</t>
    </rPh>
    <rPh sb="8" eb="9">
      <t>ダイ</t>
    </rPh>
    <rPh sb="10" eb="12">
      <t>ケイトウ</t>
    </rPh>
    <phoneticPr fontId="9"/>
  </si>
  <si>
    <t>各料金計算式（入札者は、各項目の数式を記入して下さい。）</t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8"/>
  </si>
  <si>
    <t>（例）…契約電力（常時）×基本料金単価（常時）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24" eb="26">
      <t>ショウスウ</t>
    </rPh>
    <rPh sb="26" eb="27">
      <t>ダイ</t>
    </rPh>
    <rPh sb="28" eb="29">
      <t>イ</t>
    </rPh>
    <phoneticPr fontId="8"/>
  </si>
  <si>
    <t>（例）…契約電力（常時）×基本料金単価（託送料）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8"/>
  </si>
  <si>
    <t>（例）…使用電力量×電力量料金単価　少数第２位まで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8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</si>
  <si>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キリ</t>
    </rPh>
    <rPh sb="8" eb="9">
      <t>シャ</t>
    </rPh>
    <phoneticPr fontId="8"/>
  </si>
  <si>
    <t>（例）…基本料金（常時）＋基本料金（託送料）＋電力量料金　少数点以下を切り捨て</t>
    <rPh sb="1" eb="2">
      <t>レイ</t>
    </rPh>
    <rPh sb="31" eb="32">
      <t>テン</t>
    </rPh>
    <rPh sb="32" eb="34">
      <t>イカ</t>
    </rPh>
    <rPh sb="35" eb="36">
      <t>キ</t>
    </rPh>
    <rPh sb="37" eb="38">
      <t>ス</t>
    </rPh>
    <phoneticPr fontId="8"/>
  </si>
  <si>
    <t>事業所毎における合計</t>
    <rPh sb="0" eb="3">
      <t>ジギョウショ</t>
    </rPh>
    <rPh sb="3" eb="4">
      <t>マイ</t>
    </rPh>
    <rPh sb="8" eb="10">
      <t>ゴウケイ</t>
    </rPh>
    <phoneticPr fontId="8"/>
  </si>
  <si>
    <t>総合計</t>
    <rPh sb="0" eb="1">
      <t>ソウ</t>
    </rPh>
    <rPh sb="1" eb="3">
      <t>ゴウケイ</t>
    </rPh>
    <phoneticPr fontId="8"/>
  </si>
  <si>
    <t>（例）…全事業所分の事業所毎における合計の和</t>
    <rPh sb="1" eb="2">
      <t>レイ</t>
    </rPh>
    <rPh sb="5" eb="8">
      <t>ジギョウショ</t>
    </rPh>
    <rPh sb="8" eb="9">
      <t>ブン</t>
    </rPh>
    <rPh sb="21" eb="22">
      <t>ワ</t>
    </rPh>
    <phoneticPr fontId="8"/>
  </si>
  <si>
    <t>（例）…令和4年12月から令和5年11月までの12ヶ月分の月合計(円未満切捨)の和</t>
    <rPh sb="1" eb="2">
      <t>レイ</t>
    </rPh>
    <rPh sb="26" eb="27">
      <t>ゲツ</t>
    </rPh>
    <rPh sb="27" eb="28">
      <t>ブン</t>
    </rPh>
    <rPh sb="29" eb="32">
      <t>ツキゴウケイ</t>
    </rPh>
    <rPh sb="40" eb="41">
      <t>ワ</t>
    </rPh>
    <phoneticPr fontId="8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</si>
  <si>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</si>
  <si>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</si>
  <si>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</si>
  <si>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</si>
  <si>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9"/>
  </si>
  <si>
    <t>7</t>
    <phoneticPr fontId="9"/>
  </si>
  <si>
    <t>8</t>
    <phoneticPr fontId="9"/>
  </si>
  <si>
    <t>9</t>
    <phoneticPr fontId="9"/>
  </si>
  <si>
    <t>10</t>
    <phoneticPr fontId="9"/>
  </si>
  <si>
    <t>11</t>
    <phoneticPr fontId="9"/>
  </si>
  <si>
    <t>12</t>
    <phoneticPr fontId="9"/>
  </si>
  <si>
    <t>13</t>
    <phoneticPr fontId="9"/>
  </si>
  <si>
    <t>14</t>
    <phoneticPr fontId="9"/>
  </si>
  <si>
    <t>15</t>
    <phoneticPr fontId="9"/>
  </si>
  <si>
    <t>16</t>
    <phoneticPr fontId="9"/>
  </si>
  <si>
    <t>18</t>
    <phoneticPr fontId="9"/>
  </si>
  <si>
    <t>19</t>
    <phoneticPr fontId="9"/>
  </si>
  <si>
    <t>21</t>
    <phoneticPr fontId="9"/>
  </si>
  <si>
    <t>入札金額明細書</t>
    <rPh sb="0" eb="4">
      <t>ニュウサツキンガク</t>
    </rPh>
    <rPh sb="4" eb="7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</si>
</sst>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#,##0_);\(#,##0\)"/>
    <numFmt numFmtId="178" formatCode="#,##0_);[Red]\(#,##0\)"/>
    <numFmt numFmtId="179" formatCode="#,##0.00_);\(#,##0.00\)"/>
  </numFmts>
  <fonts count="26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Arial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b/>
      <sz val="9"/>
      <color rgb="FF0070C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Tahoma"/>
      <family val="2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9"/>
      <name val="Arial"/>
      <family val="2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6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>
      <alignment vertical="center"/>
    </xf>
    <xf numFmtId="0" fontId="12" fillId="0" borderId="0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2" applyFont="1" applyBorder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16" fillId="0" borderId="0" xfId="2" applyFont="1" applyFill="1" applyBorder="1" applyAlignment="1">
      <alignment horizontal="left" vertical="center" indent="1"/>
    </xf>
    <xf numFmtId="0" fontId="17" fillId="4" borderId="7" xfId="2" applyFont="1" applyFill="1" applyBorder="1">
      <alignment vertical="center"/>
    </xf>
    <xf numFmtId="0" fontId="17" fillId="0" borderId="0" xfId="2" applyFont="1">
      <alignment vertical="center"/>
    </xf>
    <xf numFmtId="0" fontId="1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18" fillId="0" borderId="3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3" fillId="0" borderId="0" xfId="2" applyFont="1">
      <alignment vertical="center"/>
    </xf>
    <xf numFmtId="0" fontId="15" fillId="5" borderId="6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horizontal="center" vertical="center" wrapText="1"/>
    </xf>
    <xf numFmtId="176" fontId="12" fillId="2" borderId="6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177" fontId="16" fillId="6" borderId="6" xfId="2" applyNumberFormat="1" applyFont="1" applyFill="1" applyBorder="1" applyAlignment="1">
      <alignment vertical="center" wrapText="1"/>
    </xf>
    <xf numFmtId="177" fontId="17" fillId="0" borderId="6" xfId="2" applyNumberFormat="1" applyFont="1" applyFill="1" applyBorder="1" applyAlignment="1">
      <alignment horizontal="center" vertical="center" wrapText="1"/>
    </xf>
    <xf numFmtId="178" fontId="16" fillId="6" borderId="6" xfId="2" applyNumberFormat="1" applyFont="1" applyFill="1" applyBorder="1" applyAlignment="1">
      <alignment vertical="center" wrapText="1"/>
    </xf>
    <xf numFmtId="177" fontId="17" fillId="0" borderId="6" xfId="2" applyNumberFormat="1" applyFont="1" applyFill="1" applyBorder="1" applyAlignment="1">
      <alignment horizontal="right" vertical="center" wrapText="1"/>
    </xf>
    <xf numFmtId="178" fontId="10" fillId="6" borderId="6" xfId="2" applyNumberFormat="1" applyFont="1" applyFill="1" applyBorder="1" applyAlignment="1">
      <alignment horizontal="right" vertical="center"/>
    </xf>
    <xf numFmtId="1" fontId="18" fillId="2" borderId="2" xfId="2" applyNumberFormat="1" applyFont="1" applyFill="1" applyBorder="1" applyAlignment="1">
      <alignment horizontal="center" vertical="center" wrapText="1"/>
    </xf>
    <xf numFmtId="179" fontId="18" fillId="4" borderId="7" xfId="2" applyNumberFormat="1" applyFont="1" applyFill="1" applyBorder="1" applyAlignment="1">
      <alignment horizontal="right" vertical="center" wrapText="1"/>
    </xf>
    <xf numFmtId="179" fontId="12" fillId="0" borderId="4" xfId="2" applyNumberFormat="1" applyFont="1" applyFill="1" applyBorder="1" applyAlignment="1">
      <alignment horizontal="right" vertical="center" wrapText="1"/>
    </xf>
    <xf numFmtId="1" fontId="18" fillId="2" borderId="2" xfId="2" applyNumberFormat="1" applyFont="1" applyFill="1" applyBorder="1" applyAlignment="1">
      <alignment horizontal="center" vertical="center" shrinkToFit="1"/>
    </xf>
    <xf numFmtId="179" fontId="12" fillId="0" borderId="6" xfId="2" applyNumberFormat="1" applyFont="1" applyFill="1" applyBorder="1" applyAlignment="1">
      <alignment horizontal="right" vertical="center" wrapText="1"/>
    </xf>
    <xf numFmtId="177" fontId="12" fillId="0" borderId="6" xfId="2" applyNumberFormat="1" applyFont="1" applyFill="1" applyBorder="1" applyAlignment="1">
      <alignment horizontal="right" vertical="center" wrapText="1"/>
    </xf>
    <xf numFmtId="177" fontId="13" fillId="0" borderId="3" xfId="2" applyNumberFormat="1" applyFont="1" applyBorder="1">
      <alignment vertical="center"/>
    </xf>
    <xf numFmtId="0" fontId="13" fillId="0" borderId="3" xfId="2" applyFont="1" applyBorder="1">
      <alignment vertical="center"/>
    </xf>
    <xf numFmtId="49" fontId="18" fillId="3" borderId="0" xfId="2" applyNumberFormat="1" applyFont="1" applyFill="1" applyBorder="1" applyAlignment="1">
      <alignment horizontal="center" vertical="center" wrapText="1"/>
    </xf>
    <xf numFmtId="177" fontId="12" fillId="3" borderId="0" xfId="2" applyNumberFormat="1" applyFont="1" applyFill="1" applyBorder="1" applyAlignment="1">
      <alignment horizontal="right" vertical="center" wrapText="1"/>
    </xf>
    <xf numFmtId="177" fontId="18" fillId="0" borderId="0" xfId="2" applyNumberFormat="1" applyFont="1" applyFill="1" applyBorder="1" applyAlignment="1">
      <alignment horizontal="right" vertical="center" wrapText="1"/>
    </xf>
    <xf numFmtId="0" fontId="13" fillId="3" borderId="0" xfId="2" applyFont="1" applyFill="1" applyBorder="1">
      <alignment vertical="center"/>
    </xf>
    <xf numFmtId="178" fontId="16" fillId="6" borderId="6" xfId="2" applyNumberFormat="1" applyFont="1" applyFill="1" applyBorder="1" applyAlignment="1">
      <alignment horizontal="right" vertical="center"/>
    </xf>
    <xf numFmtId="49" fontId="18" fillId="5" borderId="1" xfId="2" applyNumberFormat="1" applyFont="1" applyFill="1" applyBorder="1" applyAlignment="1">
      <alignment vertical="center" wrapText="1"/>
    </xf>
    <xf numFmtId="49" fontId="18" fillId="0" borderId="1" xfId="2" applyNumberFormat="1" applyFont="1" applyFill="1" applyBorder="1" applyAlignment="1">
      <alignment vertical="center" wrapText="1"/>
    </xf>
    <xf numFmtId="49" fontId="18" fillId="5" borderId="0" xfId="2" applyNumberFormat="1" applyFont="1" applyFill="1" applyBorder="1" applyAlignment="1">
      <alignment vertical="center" wrapText="1"/>
    </xf>
    <xf numFmtId="49" fontId="15" fillId="5" borderId="0" xfId="2" applyNumberFormat="1" applyFont="1" applyFill="1" applyBorder="1" applyAlignment="1">
      <alignment horizontal="left" vertical="top" wrapText="1"/>
    </xf>
    <xf numFmtId="49" fontId="18" fillId="5" borderId="5" xfId="2" applyNumberFormat="1" applyFont="1" applyFill="1" applyBorder="1" applyAlignment="1">
      <alignment horizontal="left" vertical="center" wrapText="1"/>
    </xf>
    <xf numFmtId="1" fontId="18" fillId="7" borderId="5" xfId="2" applyNumberFormat="1" applyFont="1" applyFill="1" applyBorder="1" applyAlignment="1">
      <alignment horizontal="center" vertical="center" wrapText="1"/>
    </xf>
    <xf numFmtId="49" fontId="18" fillId="5" borderId="5" xfId="2" applyNumberFormat="1" applyFont="1" applyFill="1" applyBorder="1" applyAlignment="1">
      <alignment vertical="center" wrapText="1"/>
    </xf>
    <xf numFmtId="177" fontId="12" fillId="7" borderId="5" xfId="2" applyNumberFormat="1" applyFont="1" applyFill="1" applyBorder="1" applyAlignment="1">
      <alignment horizontal="right" vertical="top" wrapText="1"/>
    </xf>
    <xf numFmtId="177" fontId="18" fillId="0" borderId="5" xfId="2" applyNumberFormat="1" applyFont="1" applyFill="1" applyBorder="1" applyAlignment="1">
      <alignment horizontal="right" vertical="top" wrapText="1"/>
    </xf>
    <xf numFmtId="49" fontId="18" fillId="5" borderId="0" xfId="2" applyNumberFormat="1" applyFont="1" applyFill="1" applyBorder="1" applyAlignment="1">
      <alignment horizontal="left" vertical="center" wrapText="1"/>
    </xf>
    <xf numFmtId="1" fontId="18" fillId="7" borderId="0" xfId="2" applyNumberFormat="1" applyFont="1" applyFill="1" applyBorder="1" applyAlignment="1">
      <alignment horizontal="center" vertical="center" wrapText="1"/>
    </xf>
    <xf numFmtId="177" fontId="12" fillId="7" borderId="0" xfId="2" applyNumberFormat="1" applyFont="1" applyFill="1" applyBorder="1" applyAlignment="1">
      <alignment horizontal="right" vertical="top" wrapText="1"/>
    </xf>
    <xf numFmtId="0" fontId="10" fillId="0" borderId="0" xfId="2" applyFont="1">
      <alignment vertical="center"/>
    </xf>
    <xf numFmtId="0" fontId="13" fillId="0" borderId="0" xfId="2" applyFont="1" applyFill="1">
      <alignment vertical="center"/>
    </xf>
    <xf numFmtId="0" fontId="6" fillId="0" borderId="0" xfId="2" applyFont="1" applyFill="1">
      <alignment vertical="center"/>
    </xf>
    <xf numFmtId="49" fontId="18" fillId="5" borderId="0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3" xfId="2" applyFont="1" applyFill="1" applyBorder="1" applyAlignment="1">
      <alignment vertical="center"/>
    </xf>
    <xf numFmtId="0" fontId="23" fillId="0" borderId="0" xfId="2" applyFont="1" applyFill="1">
      <alignment vertical="center"/>
    </xf>
    <xf numFmtId="0" fontId="16" fillId="0" borderId="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4" xfId="2" applyFont="1" applyBorder="1" applyAlignment="1">
      <alignment vertical="center"/>
    </xf>
    <xf numFmtId="0" fontId="24" fillId="0" borderId="0" xfId="2" applyFont="1">
      <alignment vertical="center"/>
    </xf>
    <xf numFmtId="0" fontId="21" fillId="0" borderId="0" xfId="2" applyFont="1">
      <alignment vertical="center"/>
    </xf>
    <xf numFmtId="0" fontId="13" fillId="0" borderId="11" xfId="2" applyFont="1" applyBorder="1">
      <alignment vertical="center"/>
    </xf>
    <xf numFmtId="177" fontId="13" fillId="0" borderId="11" xfId="2" applyNumberFormat="1" applyFont="1" applyBorder="1">
      <alignment vertical="center"/>
    </xf>
    <xf numFmtId="177" fontId="13" fillId="0" borderId="0" xfId="2" applyNumberFormat="1" applyFont="1">
      <alignment vertical="center"/>
    </xf>
    <xf numFmtId="177" fontId="13" fillId="0" borderId="12" xfId="2" applyNumberFormat="1" applyFont="1" applyBorder="1">
      <alignment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indent="1"/>
    </xf>
    <xf numFmtId="0" fontId="7" fillId="0" borderId="4" xfId="2" applyFont="1" applyBorder="1" applyAlignment="1">
      <alignment horizontal="left" vertical="center" indent="1"/>
    </xf>
    <xf numFmtId="49" fontId="18" fillId="2" borderId="2" xfId="2" applyNumberFormat="1" applyFont="1" applyFill="1" applyBorder="1" applyAlignment="1">
      <alignment horizontal="center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49" fontId="18" fillId="2" borderId="4" xfId="2" applyNumberFormat="1" applyFont="1" applyFill="1" applyBorder="1" applyAlignment="1">
      <alignment horizontal="center" vertical="center" wrapText="1"/>
    </xf>
    <xf numFmtId="49" fontId="18" fillId="5" borderId="8" xfId="2" applyNumberFormat="1" applyFont="1" applyFill="1" applyBorder="1" applyAlignment="1">
      <alignment horizontal="center" vertical="center" wrapText="1"/>
    </xf>
    <xf numFmtId="49" fontId="18" fillId="5" borderId="9" xfId="2" applyNumberFormat="1" applyFont="1" applyFill="1" applyBorder="1" applyAlignment="1">
      <alignment horizontal="center" vertical="center" wrapText="1"/>
    </xf>
    <xf numFmtId="49" fontId="18" fillId="5" borderId="10" xfId="2" applyNumberFormat="1" applyFont="1" applyFill="1" applyBorder="1" applyAlignment="1">
      <alignment horizontal="center" vertical="center" wrapText="1"/>
    </xf>
    <xf numFmtId="49" fontId="18" fillId="2" borderId="8" xfId="2" applyNumberFormat="1" applyFont="1" applyFill="1" applyBorder="1" applyAlignment="1">
      <alignment horizontal="center" vertical="center" wrapText="1"/>
    </xf>
    <xf numFmtId="49" fontId="18" fillId="2" borderId="9" xfId="2" applyNumberFormat="1" applyFont="1" applyFill="1" applyBorder="1" applyAlignment="1">
      <alignment horizontal="center" vertical="center" wrapText="1"/>
    </xf>
    <xf numFmtId="49" fontId="18" fillId="2" borderId="10" xfId="2" applyNumberFormat="1" applyFont="1" applyFill="1" applyBorder="1" applyAlignment="1">
      <alignment horizontal="center" vertical="center" wrapText="1"/>
    </xf>
    <xf numFmtId="49" fontId="17" fillId="2" borderId="2" xfId="2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 wrapText="1"/>
    </xf>
    <xf numFmtId="49" fontId="17" fillId="2" borderId="4" xfId="2" applyNumberFormat="1" applyFont="1" applyFill="1" applyBorder="1" applyAlignment="1">
      <alignment horizontal="center" vertical="center" wrapText="1"/>
    </xf>
    <xf numFmtId="1" fontId="17" fillId="2" borderId="8" xfId="2" applyNumberFormat="1" applyFont="1" applyFill="1" applyBorder="1" applyAlignment="1">
      <alignment horizontal="center" vertical="center" wrapText="1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49" fontId="17" fillId="2" borderId="6" xfId="2" applyNumberFormat="1" applyFont="1" applyFill="1" applyBorder="1" applyAlignment="1">
      <alignment horizontal="center" vertical="center" wrapText="1"/>
    </xf>
    <xf numFmtId="49" fontId="18" fillId="2" borderId="6" xfId="2" applyNumberFormat="1" applyFont="1" applyFill="1" applyBorder="1" applyAlignment="1">
      <alignment horizontal="center" vertical="center" wrapText="1"/>
    </xf>
    <xf numFmtId="49" fontId="17" fillId="2" borderId="8" xfId="2" applyNumberFormat="1" applyFont="1" applyFill="1" applyBorder="1" applyAlignment="1">
      <alignment horizontal="center" vertical="center" wrapText="1"/>
    </xf>
    <xf numFmtId="49" fontId="17" fillId="2" borderId="9" xfId="2" applyNumberFormat="1" applyFont="1" applyFill="1" applyBorder="1" applyAlignment="1">
      <alignment horizontal="center" vertical="center" wrapText="1"/>
    </xf>
    <xf numFmtId="49" fontId="17" fillId="2" borderId="10" xfId="2" applyNumberFormat="1" applyFont="1" applyFill="1" applyBorder="1" applyAlignment="1">
      <alignment horizontal="center" vertical="center" wrapText="1"/>
    </xf>
    <xf numFmtId="49" fontId="18" fillId="3" borderId="8" xfId="2" applyNumberFormat="1" applyFont="1" applyFill="1" applyBorder="1" applyAlignment="1">
      <alignment horizontal="center" vertical="center" wrapText="1"/>
    </xf>
    <xf numFmtId="49" fontId="18" fillId="3" borderId="9" xfId="2" applyNumberFormat="1" applyFont="1" applyFill="1" applyBorder="1" applyAlignment="1">
      <alignment horizontal="center" vertical="center" wrapText="1"/>
    </xf>
    <xf numFmtId="49" fontId="18" fillId="3" borderId="10" xfId="2" applyNumberFormat="1" applyFont="1" applyFill="1" applyBorder="1" applyAlignment="1">
      <alignment horizontal="center" vertical="center" wrapText="1"/>
    </xf>
    <xf numFmtId="49" fontId="19" fillId="2" borderId="2" xfId="2" applyNumberFormat="1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 wrapText="1"/>
    </xf>
    <xf numFmtId="49" fontId="19" fillId="2" borderId="4" xfId="2" applyNumberFormat="1" applyFont="1" applyFill="1" applyBorder="1" applyAlignment="1">
      <alignment horizontal="center" vertical="center" wrapText="1"/>
    </xf>
    <xf numFmtId="1" fontId="18" fillId="2" borderId="8" xfId="2" applyNumberFormat="1" applyFont="1" applyFill="1" applyBorder="1" applyAlignment="1">
      <alignment horizontal="center" vertical="center" wrapText="1"/>
    </xf>
    <xf numFmtId="0" fontId="5" fillId="0" borderId="9" xfId="2" applyBorder="1">
      <alignment vertical="center"/>
    </xf>
    <xf numFmtId="0" fontId="5" fillId="0" borderId="10" xfId="2" applyBorder="1">
      <alignment vertical="center"/>
    </xf>
    <xf numFmtId="49" fontId="18" fillId="0" borderId="8" xfId="2" applyNumberFormat="1" applyFont="1" applyFill="1" applyBorder="1" applyAlignment="1">
      <alignment horizontal="center" vertical="center" wrapText="1"/>
    </xf>
    <xf numFmtId="49" fontId="18" fillId="0" borderId="9" xfId="2" applyNumberFormat="1" applyFont="1" applyFill="1" applyBorder="1" applyAlignment="1">
      <alignment horizontal="center" vertical="center" wrapText="1"/>
    </xf>
    <xf numFmtId="49" fontId="18" fillId="0" borderId="10" xfId="2" applyNumberFormat="1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vertical="center" shrinkToFit="1"/>
    </xf>
    <xf numFmtId="0" fontId="7" fillId="8" borderId="1" xfId="2" applyFont="1" applyFill="1" applyBorder="1" applyAlignment="1">
      <alignment vertical="center" shrinkToFit="1"/>
    </xf>
    <xf numFmtId="0" fontId="7" fillId="8" borderId="4" xfId="2" applyFont="1" applyFill="1" applyBorder="1" applyAlignment="1">
      <alignment vertical="center" shrinkToFit="1"/>
    </xf>
    <xf numFmtId="0" fontId="25" fillId="0" borderId="0" xfId="2" applyFont="1" applyBorder="1" applyAlignment="1">
      <alignment vertical="center" wrapText="1"/>
    </xf>
    <xf numFmtId="0" fontId="7" fillId="9" borderId="13" xfId="2" applyFont="1" applyFill="1" applyBorder="1" applyAlignment="1">
      <alignment horizontal="left" vertical="center" indent="1"/>
    </xf>
    <xf numFmtId="0" fontId="7" fillId="9" borderId="14" xfId="2" applyFont="1" applyFill="1" applyBorder="1" applyAlignment="1">
      <alignment horizontal="left" vertical="center" indent="1"/>
    </xf>
    <xf numFmtId="0" fontId="7" fillId="9" borderId="15" xfId="2" applyFont="1" applyFill="1" applyBorder="1" applyAlignment="1">
      <alignment horizontal="left" vertical="center" indent="1"/>
    </xf>
    <xf numFmtId="0" fontId="21" fillId="8" borderId="2" xfId="2" applyFont="1" applyFill="1" applyBorder="1" applyAlignment="1">
      <alignment horizontal="left" vertical="center"/>
    </xf>
    <xf numFmtId="0" fontId="21" fillId="8" borderId="1" xfId="2" applyFont="1" applyFill="1" applyBorder="1" applyAlignment="1">
      <alignment horizontal="left" vertical="center"/>
    </xf>
    <xf numFmtId="0" fontId="21" fillId="8" borderId="4" xfId="2" applyFont="1" applyFill="1" applyBorder="1" applyAlignment="1">
      <alignment horizontal="left" vertical="center"/>
    </xf>
  </cellXfs>
  <cellStyles count="4">
    <cellStyle name="桁区切り 2" xfId="3"/>
    <cellStyle name="標準" xfId="0" builtinId="0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FFCCCC"/>
      <color rgb="FFFF99CC"/>
      <color rgb="FFFF66FF"/>
      <color rgb="FF0000FF"/>
      <color rgb="FFFFFF99"/>
      <color rgb="FF2BD323"/>
      <color rgb="FFC4D79B"/>
      <color rgb="FF00D05E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263"/>
  <sheetViews>
    <sheetView showGridLines="0" tabSelected="1" view="pageBreakPreview" zoomScale="110" zoomScaleNormal="110" zoomScaleSheetLayoutView="110" workbookViewId="0">
      <pane xSplit="5" ySplit="10" topLeftCell="F35" activePane="bottomRight" state="frozen"/>
      <selection activeCell="F21" sqref="F21:F26"/>
      <selection pane="topRight" activeCell="F21" sqref="F21:F26"/>
      <selection pane="bottomLeft" activeCell="F21" sqref="F21:F26"/>
      <selection pane="bottomRight" activeCell="F11" sqref="F11"/>
    </sheetView>
  </sheetViews>
  <sheetFormatPr defaultRowHeight="11.25" x14ac:dyDescent="0.15"/>
  <cols>
    <col min="1" max="1" width="3.7109375" style="1" customWidth="1"/>
    <col min="2" max="3" width="15.42578125" style="1" customWidth="1"/>
    <col min="4" max="5" width="12.140625" style="1" customWidth="1"/>
    <col min="6" max="17" width="12.140625" style="59" customWidth="1"/>
    <col min="18" max="18" width="12.140625" style="61" customWidth="1"/>
    <col min="19" max="20" width="12.42578125" style="1" bestFit="1" customWidth="1"/>
    <col min="21" max="16384" width="9.140625" style="1"/>
  </cols>
  <sheetData>
    <row r="1" spans="1:18" ht="36.75" customHeight="1" x14ac:dyDescent="0.15">
      <c r="A1" s="115" t="s">
        <v>89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s="6" customFormat="1" ht="13.5" customHeight="1" x14ac:dyDescent="0.15">
      <c r="A2" s="76" t="s">
        <v>0</v>
      </c>
      <c r="B2" s="76"/>
      <c r="C2" s="77" t="s">
        <v>1</v>
      </c>
      <c r="D2" s="78"/>
      <c r="E2" s="78"/>
      <c r="F2" s="79"/>
      <c r="G2" s="2"/>
      <c r="H2" s="2"/>
      <c r="I2" s="3"/>
      <c r="J2" s="2"/>
      <c r="K2" s="2"/>
      <c r="L2" s="2"/>
      <c r="M2" s="4"/>
      <c r="N2" s="4"/>
      <c r="O2" s="4"/>
      <c r="P2" s="4"/>
      <c r="Q2" s="4"/>
      <c r="R2" s="5"/>
    </row>
    <row r="3" spans="1:18" s="5" customFormat="1" ht="13.5" customHeight="1" thickBot="1" x14ac:dyDescent="0.2">
      <c r="A3" s="7"/>
      <c r="B3" s="7"/>
      <c r="C3" s="7"/>
      <c r="D3" s="8"/>
      <c r="E3" s="9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2"/>
    </row>
    <row r="4" spans="1:18" s="6" customFormat="1" ht="13.5" customHeight="1" thickBot="1" x14ac:dyDescent="0.2">
      <c r="A4" s="76" t="s">
        <v>2</v>
      </c>
      <c r="B4" s="76"/>
      <c r="C4" s="116"/>
      <c r="D4" s="117"/>
      <c r="E4" s="117"/>
      <c r="F4" s="118"/>
      <c r="G4" s="2"/>
      <c r="H4" s="2"/>
      <c r="I4" s="13"/>
      <c r="J4" s="2"/>
      <c r="K4" s="2"/>
      <c r="L4" s="2"/>
      <c r="M4" s="4"/>
      <c r="N4" s="4"/>
      <c r="O4" s="4"/>
      <c r="P4" s="4"/>
      <c r="Q4" s="4"/>
      <c r="R4" s="5"/>
    </row>
    <row r="5" spans="1:18" s="6" customFormat="1" ht="13.5" customHeight="1" thickBot="1" x14ac:dyDescent="0.2">
      <c r="A5" s="7"/>
      <c r="B5" s="7"/>
      <c r="C5" s="7"/>
      <c r="D5" s="14"/>
      <c r="E5" s="14"/>
      <c r="F5" s="15"/>
      <c r="G5" s="15"/>
      <c r="H5" s="15"/>
      <c r="I5" s="2"/>
      <c r="J5" s="2"/>
      <c r="K5" s="2"/>
      <c r="L5" s="2"/>
      <c r="M5" s="2"/>
      <c r="N5" s="4"/>
      <c r="O5" s="4"/>
      <c r="P5" s="4"/>
      <c r="Q5" s="4"/>
      <c r="R5" s="12"/>
    </row>
    <row r="6" spans="1:18" s="6" customFormat="1" ht="13.5" customHeight="1" thickBot="1" x14ac:dyDescent="0.2">
      <c r="A6" s="7"/>
      <c r="B6" s="16"/>
      <c r="C6" s="17" t="s">
        <v>3</v>
      </c>
      <c r="D6" s="14"/>
      <c r="E6" s="14"/>
      <c r="F6" s="15"/>
      <c r="G6" s="15"/>
      <c r="H6" s="2"/>
      <c r="I6" s="2"/>
      <c r="J6" s="2"/>
      <c r="K6" s="2"/>
      <c r="L6" s="2"/>
      <c r="M6" s="4"/>
      <c r="N6" s="4"/>
      <c r="O6" s="4"/>
      <c r="P6" s="4"/>
      <c r="Q6" s="4"/>
      <c r="R6" s="5"/>
    </row>
    <row r="7" spans="1:18" s="6" customFormat="1" ht="13.5" customHeight="1" x14ac:dyDescent="0.15">
      <c r="A7" s="7"/>
      <c r="B7" s="18"/>
      <c r="C7" s="18"/>
      <c r="D7" s="17"/>
      <c r="E7" s="14"/>
      <c r="F7" s="15"/>
      <c r="G7" s="15"/>
      <c r="H7" s="15"/>
      <c r="I7" s="2"/>
      <c r="J7" s="2"/>
      <c r="K7" s="2"/>
      <c r="L7" s="2"/>
      <c r="M7" s="2"/>
      <c r="N7" s="4"/>
      <c r="O7" s="4"/>
      <c r="P7" s="4"/>
      <c r="Q7" s="4"/>
      <c r="R7" s="12"/>
    </row>
    <row r="8" spans="1:18" s="6" customFormat="1" ht="13.5" customHeight="1" x14ac:dyDescent="0.15">
      <c r="A8" s="7"/>
      <c r="B8" s="19"/>
      <c r="C8" s="19"/>
      <c r="D8" s="14"/>
      <c r="E8" s="14"/>
      <c r="F8" s="63"/>
      <c r="G8" s="63"/>
      <c r="H8" s="63"/>
      <c r="I8" s="63"/>
      <c r="J8" s="2"/>
      <c r="K8" s="2"/>
      <c r="L8" s="2"/>
      <c r="M8" s="2"/>
      <c r="N8" s="4"/>
      <c r="O8" s="4"/>
      <c r="P8" s="4"/>
      <c r="Q8" s="4"/>
      <c r="R8" s="12"/>
    </row>
    <row r="9" spans="1:18" s="24" customFormat="1" ht="13.5" customHeight="1" x14ac:dyDescent="0.15">
      <c r="A9" s="20"/>
      <c r="B9" s="21"/>
      <c r="C9" s="21"/>
      <c r="D9" s="21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s="28" customFormat="1" ht="13.5" customHeight="1" x14ac:dyDescent="0.15">
      <c r="A10" s="25"/>
      <c r="B10" s="26" t="s">
        <v>4</v>
      </c>
      <c r="C10" s="80" t="s">
        <v>5</v>
      </c>
      <c r="D10" s="81"/>
      <c r="E10" s="82"/>
      <c r="F10" s="27" t="s">
        <v>46</v>
      </c>
      <c r="G10" s="27" t="s">
        <v>47</v>
      </c>
      <c r="H10" s="27" t="s">
        <v>48</v>
      </c>
      <c r="I10" s="27" t="s">
        <v>49</v>
      </c>
      <c r="J10" s="27" t="s">
        <v>50</v>
      </c>
      <c r="K10" s="27" t="s">
        <v>51</v>
      </c>
      <c r="L10" s="27" t="s">
        <v>52</v>
      </c>
      <c r="M10" s="27" t="s">
        <v>53</v>
      </c>
      <c r="N10" s="27" t="s">
        <v>54</v>
      </c>
      <c r="O10" s="27" t="s">
        <v>55</v>
      </c>
      <c r="P10" s="27" t="s">
        <v>56</v>
      </c>
      <c r="Q10" s="27" t="s">
        <v>57</v>
      </c>
      <c r="R10" s="27" t="s">
        <v>6</v>
      </c>
    </row>
    <row r="11" spans="1:18" s="24" customFormat="1" ht="13.5" customHeight="1" x14ac:dyDescent="0.15">
      <c r="A11" s="83" t="s">
        <v>43</v>
      </c>
      <c r="B11" s="86" t="s">
        <v>19</v>
      </c>
      <c r="C11" s="89" t="s">
        <v>7</v>
      </c>
      <c r="D11" s="90"/>
      <c r="E11" s="91"/>
      <c r="F11" s="29">
        <v>646</v>
      </c>
      <c r="G11" s="29">
        <v>646</v>
      </c>
      <c r="H11" s="29">
        <v>646</v>
      </c>
      <c r="I11" s="29">
        <v>646</v>
      </c>
      <c r="J11" s="29">
        <v>646</v>
      </c>
      <c r="K11" s="29">
        <v>646</v>
      </c>
      <c r="L11" s="29">
        <v>646</v>
      </c>
      <c r="M11" s="29">
        <v>646</v>
      </c>
      <c r="N11" s="29">
        <v>646</v>
      </c>
      <c r="O11" s="29">
        <v>646</v>
      </c>
      <c r="P11" s="29">
        <v>646</v>
      </c>
      <c r="Q11" s="29">
        <v>646</v>
      </c>
      <c r="R11" s="30" t="s">
        <v>8</v>
      </c>
    </row>
    <row r="12" spans="1:18" s="24" customFormat="1" ht="13.5" customHeight="1" x14ac:dyDescent="0.15">
      <c r="A12" s="84"/>
      <c r="B12" s="87"/>
      <c r="C12" s="92" t="s">
        <v>9</v>
      </c>
      <c r="D12" s="95" t="s">
        <v>10</v>
      </c>
      <c r="E12" s="95"/>
      <c r="F12" s="31">
        <v>12924</v>
      </c>
      <c r="G12" s="31">
        <v>4928</v>
      </c>
      <c r="H12" s="31">
        <v>5221</v>
      </c>
      <c r="I12" s="31">
        <v>7389</v>
      </c>
      <c r="J12" s="31">
        <v>16112</v>
      </c>
      <c r="K12" s="31">
        <v>14736</v>
      </c>
      <c r="L12" s="31">
        <v>19038</v>
      </c>
      <c r="M12" s="31">
        <v>10438</v>
      </c>
      <c r="N12" s="31">
        <v>12295</v>
      </c>
      <c r="O12" s="31">
        <v>11016</v>
      </c>
      <c r="P12" s="31">
        <v>21668</v>
      </c>
      <c r="Q12" s="31">
        <v>8479</v>
      </c>
      <c r="R12" s="32">
        <f>SUM(F12:Q12)</f>
        <v>144244</v>
      </c>
    </row>
    <row r="13" spans="1:18" s="24" customFormat="1" ht="13.5" customHeight="1" x14ac:dyDescent="0.15">
      <c r="A13" s="84"/>
      <c r="B13" s="87"/>
      <c r="C13" s="93"/>
      <c r="D13" s="95" t="s">
        <v>11</v>
      </c>
      <c r="E13" s="95"/>
      <c r="F13" s="31">
        <v>13480</v>
      </c>
      <c r="G13" s="31">
        <v>5579</v>
      </c>
      <c r="H13" s="31">
        <v>6383</v>
      </c>
      <c r="I13" s="31">
        <v>8271</v>
      </c>
      <c r="J13" s="31">
        <v>17961</v>
      </c>
      <c r="K13" s="31">
        <v>21380</v>
      </c>
      <c r="L13" s="31">
        <v>17274</v>
      </c>
      <c r="M13" s="31">
        <v>25104</v>
      </c>
      <c r="N13" s="31">
        <v>26068</v>
      </c>
      <c r="O13" s="31">
        <v>27777</v>
      </c>
      <c r="P13" s="31">
        <v>21935</v>
      </c>
      <c r="Q13" s="31">
        <v>9843</v>
      </c>
      <c r="R13" s="32">
        <f t="shared" ref="R13:R21" si="0">SUM(F13:Q13)</f>
        <v>201055</v>
      </c>
    </row>
    <row r="14" spans="1:18" s="24" customFormat="1" ht="13.5" customHeight="1" x14ac:dyDescent="0.15">
      <c r="A14" s="84"/>
      <c r="B14" s="87"/>
      <c r="C14" s="93"/>
      <c r="D14" s="95" t="s">
        <v>12</v>
      </c>
      <c r="E14" s="95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10756</v>
      </c>
      <c r="N14" s="31">
        <v>14151</v>
      </c>
      <c r="O14" s="31">
        <v>11078</v>
      </c>
      <c r="P14" s="31">
        <v>0</v>
      </c>
      <c r="Q14" s="31">
        <v>0</v>
      </c>
      <c r="R14" s="32">
        <f t="shared" si="0"/>
        <v>35985</v>
      </c>
    </row>
    <row r="15" spans="1:18" s="24" customFormat="1" ht="13.5" customHeight="1" thickBot="1" x14ac:dyDescent="0.2">
      <c r="A15" s="84"/>
      <c r="B15" s="87"/>
      <c r="C15" s="94"/>
      <c r="D15" s="95" t="s">
        <v>13</v>
      </c>
      <c r="E15" s="95"/>
      <c r="F15" s="46">
        <f>SUM(F12:F14)</f>
        <v>26404</v>
      </c>
      <c r="G15" s="33">
        <f>SUM(G12:G14)</f>
        <v>10507</v>
      </c>
      <c r="H15" s="33">
        <f>SUM(H12:H14)</f>
        <v>11604</v>
      </c>
      <c r="I15" s="33">
        <f>SUM(I12:I14)</f>
        <v>15660</v>
      </c>
      <c r="J15" s="33">
        <f>SUM(J12:J14)</f>
        <v>34073</v>
      </c>
      <c r="K15" s="33">
        <f t="shared" ref="K15:Q15" si="1">SUM(K12:K14)</f>
        <v>36116</v>
      </c>
      <c r="L15" s="33">
        <f t="shared" si="1"/>
        <v>36312</v>
      </c>
      <c r="M15" s="33">
        <f t="shared" si="1"/>
        <v>46298</v>
      </c>
      <c r="N15" s="33">
        <f t="shared" si="1"/>
        <v>52514</v>
      </c>
      <c r="O15" s="33">
        <f t="shared" si="1"/>
        <v>49871</v>
      </c>
      <c r="P15" s="33">
        <f t="shared" si="1"/>
        <v>43603</v>
      </c>
      <c r="Q15" s="33">
        <f t="shared" si="1"/>
        <v>18322</v>
      </c>
      <c r="R15" s="32">
        <f t="shared" si="0"/>
        <v>381284</v>
      </c>
    </row>
    <row r="16" spans="1:18" s="24" customFormat="1" ht="13.5" customHeight="1" thickBot="1" x14ac:dyDescent="0.2">
      <c r="A16" s="84"/>
      <c r="B16" s="87"/>
      <c r="C16" s="96" t="s">
        <v>14</v>
      </c>
      <c r="D16" s="34" t="s">
        <v>15</v>
      </c>
      <c r="E16" s="35"/>
      <c r="F16" s="36">
        <f>$J$11*$E16</f>
        <v>0</v>
      </c>
      <c r="G16" s="36">
        <f t="shared" ref="F16:Q17" si="2">$J$11*$E16</f>
        <v>0</v>
      </c>
      <c r="H16" s="36">
        <f t="shared" si="2"/>
        <v>0</v>
      </c>
      <c r="I16" s="36">
        <f t="shared" si="2"/>
        <v>0</v>
      </c>
      <c r="J16" s="36">
        <f t="shared" si="2"/>
        <v>0</v>
      </c>
      <c r="K16" s="36">
        <f t="shared" si="2"/>
        <v>0</v>
      </c>
      <c r="L16" s="36">
        <f t="shared" si="2"/>
        <v>0</v>
      </c>
      <c r="M16" s="36">
        <f t="shared" si="2"/>
        <v>0</v>
      </c>
      <c r="N16" s="36">
        <f t="shared" si="2"/>
        <v>0</v>
      </c>
      <c r="O16" s="36">
        <f t="shared" si="2"/>
        <v>0</v>
      </c>
      <c r="P16" s="36">
        <f t="shared" si="2"/>
        <v>0</v>
      </c>
      <c r="Q16" s="36">
        <f t="shared" si="2"/>
        <v>0</v>
      </c>
      <c r="R16" s="32">
        <f t="shared" si="0"/>
        <v>0</v>
      </c>
    </row>
    <row r="17" spans="1:19" s="24" customFormat="1" ht="13.5" customHeight="1" thickBot="1" x14ac:dyDescent="0.2">
      <c r="A17" s="84"/>
      <c r="B17" s="87"/>
      <c r="C17" s="96"/>
      <c r="D17" s="37" t="s">
        <v>16</v>
      </c>
      <c r="E17" s="35"/>
      <c r="F17" s="36">
        <f t="shared" si="2"/>
        <v>0</v>
      </c>
      <c r="G17" s="36">
        <f t="shared" si="2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6">
        <f t="shared" si="2"/>
        <v>0</v>
      </c>
      <c r="M17" s="36">
        <f t="shared" si="2"/>
        <v>0</v>
      </c>
      <c r="N17" s="36">
        <f t="shared" si="2"/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2">
        <f t="shared" si="0"/>
        <v>0</v>
      </c>
    </row>
    <row r="18" spans="1:19" s="24" customFormat="1" ht="13.5" customHeight="1" thickBot="1" x14ac:dyDescent="0.2">
      <c r="A18" s="84"/>
      <c r="B18" s="87"/>
      <c r="C18" s="96" t="s">
        <v>17</v>
      </c>
      <c r="D18" s="34" t="s">
        <v>10</v>
      </c>
      <c r="E18" s="35"/>
      <c r="F18" s="38">
        <f>$E18*F12</f>
        <v>0</v>
      </c>
      <c r="G18" s="38">
        <f t="shared" ref="G18:Q20" si="3">$E18*G12</f>
        <v>0</v>
      </c>
      <c r="H18" s="38">
        <f t="shared" si="3"/>
        <v>0</v>
      </c>
      <c r="I18" s="38">
        <f t="shared" si="3"/>
        <v>0</v>
      </c>
      <c r="J18" s="36">
        <f t="shared" si="3"/>
        <v>0</v>
      </c>
      <c r="K18" s="38">
        <f t="shared" si="3"/>
        <v>0</v>
      </c>
      <c r="L18" s="38">
        <f t="shared" si="3"/>
        <v>0</v>
      </c>
      <c r="M18" s="38">
        <f t="shared" si="3"/>
        <v>0</v>
      </c>
      <c r="N18" s="38">
        <f t="shared" si="3"/>
        <v>0</v>
      </c>
      <c r="O18" s="38">
        <f t="shared" si="3"/>
        <v>0</v>
      </c>
      <c r="P18" s="38">
        <f t="shared" si="3"/>
        <v>0</v>
      </c>
      <c r="Q18" s="38">
        <f t="shared" si="3"/>
        <v>0</v>
      </c>
      <c r="R18" s="32">
        <f t="shared" si="0"/>
        <v>0</v>
      </c>
    </row>
    <row r="19" spans="1:19" s="24" customFormat="1" ht="13.5" customHeight="1" thickBot="1" x14ac:dyDescent="0.2">
      <c r="A19" s="84"/>
      <c r="B19" s="87"/>
      <c r="C19" s="96"/>
      <c r="D19" s="34" t="s">
        <v>11</v>
      </c>
      <c r="E19" s="35"/>
      <c r="F19" s="38">
        <f>$E19*F13</f>
        <v>0</v>
      </c>
      <c r="G19" s="38">
        <f t="shared" si="3"/>
        <v>0</v>
      </c>
      <c r="H19" s="38">
        <f t="shared" si="3"/>
        <v>0</v>
      </c>
      <c r="I19" s="38">
        <f t="shared" si="3"/>
        <v>0</v>
      </c>
      <c r="J19" s="36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3"/>
        <v>0</v>
      </c>
      <c r="O19" s="38">
        <f t="shared" si="3"/>
        <v>0</v>
      </c>
      <c r="P19" s="38">
        <f t="shared" si="3"/>
        <v>0</v>
      </c>
      <c r="Q19" s="38">
        <f t="shared" si="3"/>
        <v>0</v>
      </c>
      <c r="R19" s="32">
        <f t="shared" si="0"/>
        <v>0</v>
      </c>
    </row>
    <row r="20" spans="1:19" s="24" customFormat="1" ht="13.5" customHeight="1" thickBot="1" x14ac:dyDescent="0.2">
      <c r="A20" s="84"/>
      <c r="B20" s="87"/>
      <c r="C20" s="96"/>
      <c r="D20" s="34" t="s">
        <v>12</v>
      </c>
      <c r="E20" s="35"/>
      <c r="F20" s="38">
        <f>$E20*F14</f>
        <v>0</v>
      </c>
      <c r="G20" s="38">
        <f t="shared" si="3"/>
        <v>0</v>
      </c>
      <c r="H20" s="38">
        <f t="shared" si="3"/>
        <v>0</v>
      </c>
      <c r="I20" s="38">
        <f t="shared" si="3"/>
        <v>0</v>
      </c>
      <c r="J20" s="36">
        <f t="shared" si="3"/>
        <v>0</v>
      </c>
      <c r="K20" s="38">
        <f t="shared" si="3"/>
        <v>0</v>
      </c>
      <c r="L20" s="38">
        <f t="shared" si="3"/>
        <v>0</v>
      </c>
      <c r="M20" s="38">
        <f t="shared" si="3"/>
        <v>0</v>
      </c>
      <c r="N20" s="38">
        <f t="shared" si="3"/>
        <v>0</v>
      </c>
      <c r="O20" s="38">
        <f t="shared" si="3"/>
        <v>0</v>
      </c>
      <c r="P20" s="38">
        <f t="shared" si="3"/>
        <v>0</v>
      </c>
      <c r="Q20" s="38">
        <f t="shared" si="3"/>
        <v>0</v>
      </c>
      <c r="R20" s="32">
        <f t="shared" si="0"/>
        <v>0</v>
      </c>
    </row>
    <row r="21" spans="1:19" s="24" customFormat="1" ht="13.5" customHeight="1" x14ac:dyDescent="0.15">
      <c r="A21" s="85"/>
      <c r="B21" s="88"/>
      <c r="C21" s="80" t="s">
        <v>18</v>
      </c>
      <c r="D21" s="81"/>
      <c r="E21" s="82"/>
      <c r="F21" s="39">
        <f>ROUNDDOWN(SUM(F16:F20),0)</f>
        <v>0</v>
      </c>
      <c r="G21" s="39">
        <f>ROUNDDOWN(SUM(G16:G20),0)</f>
        <v>0</v>
      </c>
      <c r="H21" s="39">
        <f>ROUNDDOWN(SUM(H16:H20),0)</f>
        <v>0</v>
      </c>
      <c r="I21" s="39">
        <f>ROUNDDOWN(SUM(I16:I20),0)</f>
        <v>0</v>
      </c>
      <c r="J21" s="39">
        <f>ROUNDDOWN(SUM(J16:J20),0)</f>
        <v>0</v>
      </c>
      <c r="K21" s="39">
        <f t="shared" ref="K21:Q21" si="4">ROUNDDOWN(SUM(K16:K20),0)</f>
        <v>0</v>
      </c>
      <c r="L21" s="39">
        <f t="shared" si="4"/>
        <v>0</v>
      </c>
      <c r="M21" s="39">
        <f t="shared" si="4"/>
        <v>0</v>
      </c>
      <c r="N21" s="39">
        <f t="shared" si="4"/>
        <v>0</v>
      </c>
      <c r="O21" s="39">
        <f t="shared" si="4"/>
        <v>0</v>
      </c>
      <c r="P21" s="39">
        <f t="shared" si="4"/>
        <v>0</v>
      </c>
      <c r="Q21" s="39">
        <f t="shared" si="4"/>
        <v>0</v>
      </c>
      <c r="R21" s="32">
        <f t="shared" si="0"/>
        <v>0</v>
      </c>
    </row>
    <row r="22" spans="1:19" s="24" customFormat="1" ht="13.5" customHeight="1" x14ac:dyDescent="0.15">
      <c r="A22" s="83" t="s">
        <v>71</v>
      </c>
      <c r="B22" s="86" t="s">
        <v>20</v>
      </c>
      <c r="C22" s="89" t="s">
        <v>7</v>
      </c>
      <c r="D22" s="90"/>
      <c r="E22" s="91"/>
      <c r="F22" s="29">
        <v>152</v>
      </c>
      <c r="G22" s="29">
        <v>152</v>
      </c>
      <c r="H22" s="29">
        <v>152</v>
      </c>
      <c r="I22" s="29">
        <v>152</v>
      </c>
      <c r="J22" s="29">
        <v>152</v>
      </c>
      <c r="K22" s="29">
        <v>152</v>
      </c>
      <c r="L22" s="29">
        <v>152</v>
      </c>
      <c r="M22" s="29">
        <v>152</v>
      </c>
      <c r="N22" s="29">
        <v>152</v>
      </c>
      <c r="O22" s="29">
        <v>152</v>
      </c>
      <c r="P22" s="29">
        <v>152</v>
      </c>
      <c r="Q22" s="29">
        <v>152</v>
      </c>
      <c r="R22" s="30" t="s">
        <v>8</v>
      </c>
    </row>
    <row r="23" spans="1:19" s="24" customFormat="1" ht="13.5" customHeight="1" x14ac:dyDescent="0.15">
      <c r="A23" s="84"/>
      <c r="B23" s="87"/>
      <c r="C23" s="92" t="s">
        <v>9</v>
      </c>
      <c r="D23" s="95" t="s">
        <v>10</v>
      </c>
      <c r="E23" s="95"/>
      <c r="F23" s="31">
        <v>2593</v>
      </c>
      <c r="G23" s="31">
        <v>2752</v>
      </c>
      <c r="H23" s="31">
        <v>2322</v>
      </c>
      <c r="I23" s="31">
        <v>2340</v>
      </c>
      <c r="J23" s="31">
        <v>3847</v>
      </c>
      <c r="K23" s="31">
        <v>6149</v>
      </c>
      <c r="L23" s="31">
        <v>5663</v>
      </c>
      <c r="M23" s="31">
        <v>3041</v>
      </c>
      <c r="N23" s="31">
        <v>2748</v>
      </c>
      <c r="O23" s="31">
        <v>2000</v>
      </c>
      <c r="P23" s="31">
        <v>3187</v>
      </c>
      <c r="Q23" s="31">
        <v>2398</v>
      </c>
      <c r="R23" s="32">
        <f t="shared" ref="R23:R32" si="5">SUM(F23:Q23)</f>
        <v>39040</v>
      </c>
    </row>
    <row r="24" spans="1:19" s="24" customFormat="1" ht="13.5" customHeight="1" x14ac:dyDescent="0.15">
      <c r="A24" s="84"/>
      <c r="B24" s="87"/>
      <c r="C24" s="93"/>
      <c r="D24" s="95" t="s">
        <v>11</v>
      </c>
      <c r="E24" s="95"/>
      <c r="F24" s="31">
        <v>2625</v>
      </c>
      <c r="G24" s="31">
        <v>3225</v>
      </c>
      <c r="H24" s="31">
        <v>3239</v>
      </c>
      <c r="I24" s="31">
        <v>2568</v>
      </c>
      <c r="J24" s="31">
        <v>3800</v>
      </c>
      <c r="K24" s="31">
        <v>7663</v>
      </c>
      <c r="L24" s="31">
        <v>4720</v>
      </c>
      <c r="M24" s="31">
        <v>7014</v>
      </c>
      <c r="N24" s="31">
        <v>5480</v>
      </c>
      <c r="O24" s="31">
        <v>5166</v>
      </c>
      <c r="P24" s="31">
        <v>3304</v>
      </c>
      <c r="Q24" s="31">
        <v>2861</v>
      </c>
      <c r="R24" s="32">
        <f t="shared" si="5"/>
        <v>51665</v>
      </c>
    </row>
    <row r="25" spans="1:19" s="24" customFormat="1" ht="13.5" customHeight="1" x14ac:dyDescent="0.15">
      <c r="A25" s="84"/>
      <c r="B25" s="87"/>
      <c r="C25" s="93"/>
      <c r="D25" s="95" t="s">
        <v>12</v>
      </c>
      <c r="E25" s="95"/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3136</v>
      </c>
      <c r="N25" s="31">
        <v>2732</v>
      </c>
      <c r="O25" s="31">
        <v>2070</v>
      </c>
      <c r="P25" s="31">
        <v>0</v>
      </c>
      <c r="Q25" s="31">
        <v>0</v>
      </c>
      <c r="R25" s="32">
        <f t="shared" si="5"/>
        <v>7938</v>
      </c>
    </row>
    <row r="26" spans="1:19" s="24" customFormat="1" ht="13.5" customHeight="1" thickBot="1" x14ac:dyDescent="0.2">
      <c r="A26" s="84"/>
      <c r="B26" s="87"/>
      <c r="C26" s="94"/>
      <c r="D26" s="95" t="s">
        <v>13</v>
      </c>
      <c r="E26" s="95"/>
      <c r="F26" s="46">
        <f>SUM(F23:F25)</f>
        <v>5218</v>
      </c>
      <c r="G26" s="33">
        <f>SUM(G23:G25)</f>
        <v>5977</v>
      </c>
      <c r="H26" s="33">
        <f>SUM(H23:H25)</f>
        <v>5561</v>
      </c>
      <c r="I26" s="33">
        <f>SUM(I23:I25)</f>
        <v>4908</v>
      </c>
      <c r="J26" s="33">
        <f t="shared" ref="J26:Q26" si="6">SUM(J23:J25)</f>
        <v>7647</v>
      </c>
      <c r="K26" s="33">
        <f t="shared" si="6"/>
        <v>13812</v>
      </c>
      <c r="L26" s="33">
        <f t="shared" si="6"/>
        <v>10383</v>
      </c>
      <c r="M26" s="33">
        <f t="shared" si="6"/>
        <v>13191</v>
      </c>
      <c r="N26" s="33">
        <f t="shared" si="6"/>
        <v>10960</v>
      </c>
      <c r="O26" s="33">
        <f t="shared" si="6"/>
        <v>9236</v>
      </c>
      <c r="P26" s="33">
        <f t="shared" si="6"/>
        <v>6491</v>
      </c>
      <c r="Q26" s="33">
        <f t="shared" si="6"/>
        <v>5259</v>
      </c>
      <c r="R26" s="32">
        <f t="shared" si="5"/>
        <v>98643</v>
      </c>
    </row>
    <row r="27" spans="1:19" s="24" customFormat="1" ht="13.5" customHeight="1" thickBot="1" x14ac:dyDescent="0.2">
      <c r="A27" s="84"/>
      <c r="B27" s="87"/>
      <c r="C27" s="96" t="s">
        <v>14</v>
      </c>
      <c r="D27" s="34" t="s">
        <v>15</v>
      </c>
      <c r="E27" s="35"/>
      <c r="F27" s="36">
        <f t="shared" ref="F27:Q28" si="7">$J$22*$E27</f>
        <v>0</v>
      </c>
      <c r="G27" s="36">
        <f t="shared" si="7"/>
        <v>0</v>
      </c>
      <c r="H27" s="36">
        <f t="shared" si="7"/>
        <v>0</v>
      </c>
      <c r="I27" s="36">
        <f t="shared" si="7"/>
        <v>0</v>
      </c>
      <c r="J27" s="36">
        <f t="shared" si="7"/>
        <v>0</v>
      </c>
      <c r="K27" s="36">
        <f t="shared" si="7"/>
        <v>0</v>
      </c>
      <c r="L27" s="36">
        <f t="shared" si="7"/>
        <v>0</v>
      </c>
      <c r="M27" s="36">
        <f t="shared" si="7"/>
        <v>0</v>
      </c>
      <c r="N27" s="36">
        <f t="shared" si="7"/>
        <v>0</v>
      </c>
      <c r="O27" s="36">
        <f t="shared" si="7"/>
        <v>0</v>
      </c>
      <c r="P27" s="36">
        <f t="shared" si="7"/>
        <v>0</v>
      </c>
      <c r="Q27" s="36">
        <f t="shared" si="7"/>
        <v>0</v>
      </c>
      <c r="R27" s="32">
        <f t="shared" si="5"/>
        <v>0</v>
      </c>
    </row>
    <row r="28" spans="1:19" s="24" customFormat="1" ht="13.5" customHeight="1" thickBot="1" x14ac:dyDescent="0.2">
      <c r="A28" s="84"/>
      <c r="B28" s="87"/>
      <c r="C28" s="96"/>
      <c r="D28" s="37" t="s">
        <v>16</v>
      </c>
      <c r="E28" s="35"/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7"/>
        <v>0</v>
      </c>
      <c r="O28" s="36">
        <f t="shared" si="7"/>
        <v>0</v>
      </c>
      <c r="P28" s="36">
        <f t="shared" si="7"/>
        <v>0</v>
      </c>
      <c r="Q28" s="36">
        <f t="shared" si="7"/>
        <v>0</v>
      </c>
      <c r="R28" s="32">
        <f t="shared" si="5"/>
        <v>0</v>
      </c>
    </row>
    <row r="29" spans="1:19" s="24" customFormat="1" ht="13.5" customHeight="1" thickBot="1" x14ac:dyDescent="0.2">
      <c r="A29" s="84"/>
      <c r="B29" s="87"/>
      <c r="C29" s="96" t="s">
        <v>17</v>
      </c>
      <c r="D29" s="34" t="s">
        <v>10</v>
      </c>
      <c r="E29" s="35"/>
      <c r="F29" s="38">
        <f t="shared" ref="F29:Q31" si="8">$E29*F23</f>
        <v>0</v>
      </c>
      <c r="G29" s="38">
        <f t="shared" si="8"/>
        <v>0</v>
      </c>
      <c r="H29" s="38">
        <f t="shared" si="8"/>
        <v>0</v>
      </c>
      <c r="I29" s="38">
        <f t="shared" si="8"/>
        <v>0</v>
      </c>
      <c r="J29" s="36">
        <f t="shared" si="8"/>
        <v>0</v>
      </c>
      <c r="K29" s="38">
        <f t="shared" si="8"/>
        <v>0</v>
      </c>
      <c r="L29" s="38">
        <f t="shared" si="8"/>
        <v>0</v>
      </c>
      <c r="M29" s="38">
        <f t="shared" si="8"/>
        <v>0</v>
      </c>
      <c r="N29" s="38">
        <f t="shared" si="8"/>
        <v>0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2">
        <f t="shared" si="5"/>
        <v>0</v>
      </c>
    </row>
    <row r="30" spans="1:19" s="24" customFormat="1" ht="13.5" customHeight="1" thickBot="1" x14ac:dyDescent="0.2">
      <c r="A30" s="84"/>
      <c r="B30" s="87"/>
      <c r="C30" s="96"/>
      <c r="D30" s="34" t="s">
        <v>11</v>
      </c>
      <c r="E30" s="35"/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6">
        <f t="shared" si="8"/>
        <v>0</v>
      </c>
      <c r="K30" s="38">
        <f t="shared" si="8"/>
        <v>0</v>
      </c>
      <c r="L30" s="38">
        <f t="shared" si="8"/>
        <v>0</v>
      </c>
      <c r="M30" s="38">
        <f t="shared" si="8"/>
        <v>0</v>
      </c>
      <c r="N30" s="38">
        <f t="shared" si="8"/>
        <v>0</v>
      </c>
      <c r="O30" s="38">
        <f t="shared" si="8"/>
        <v>0</v>
      </c>
      <c r="P30" s="38">
        <f t="shared" si="8"/>
        <v>0</v>
      </c>
      <c r="Q30" s="38">
        <f t="shared" si="8"/>
        <v>0</v>
      </c>
      <c r="R30" s="32">
        <f t="shared" si="5"/>
        <v>0</v>
      </c>
    </row>
    <row r="31" spans="1:19" s="24" customFormat="1" ht="13.5" customHeight="1" thickBot="1" x14ac:dyDescent="0.2">
      <c r="A31" s="84"/>
      <c r="B31" s="87"/>
      <c r="C31" s="96"/>
      <c r="D31" s="34" t="s">
        <v>12</v>
      </c>
      <c r="E31" s="35"/>
      <c r="F31" s="38">
        <f t="shared" si="8"/>
        <v>0</v>
      </c>
      <c r="G31" s="38">
        <f t="shared" si="8"/>
        <v>0</v>
      </c>
      <c r="H31" s="38">
        <f t="shared" si="8"/>
        <v>0</v>
      </c>
      <c r="I31" s="38">
        <f t="shared" si="8"/>
        <v>0</v>
      </c>
      <c r="J31" s="36">
        <f t="shared" si="8"/>
        <v>0</v>
      </c>
      <c r="K31" s="38">
        <f t="shared" si="8"/>
        <v>0</v>
      </c>
      <c r="L31" s="38">
        <f t="shared" si="8"/>
        <v>0</v>
      </c>
      <c r="M31" s="38">
        <f t="shared" si="8"/>
        <v>0</v>
      </c>
      <c r="N31" s="38">
        <f t="shared" si="8"/>
        <v>0</v>
      </c>
      <c r="O31" s="38">
        <f t="shared" si="8"/>
        <v>0</v>
      </c>
      <c r="P31" s="38">
        <f t="shared" si="8"/>
        <v>0</v>
      </c>
      <c r="Q31" s="38">
        <f t="shared" si="8"/>
        <v>0</v>
      </c>
      <c r="R31" s="32">
        <f t="shared" si="5"/>
        <v>0</v>
      </c>
    </row>
    <row r="32" spans="1:19" s="41" customFormat="1" ht="13.5" customHeight="1" x14ac:dyDescent="0.15">
      <c r="A32" s="85"/>
      <c r="B32" s="88"/>
      <c r="C32" s="80" t="s">
        <v>18</v>
      </c>
      <c r="D32" s="81"/>
      <c r="E32" s="82"/>
      <c r="F32" s="39">
        <f>ROUNDDOWN(SUM(F27:F31),0)</f>
        <v>0</v>
      </c>
      <c r="G32" s="39">
        <f>ROUNDDOWN(SUM(G27:G31),0)</f>
        <v>0</v>
      </c>
      <c r="H32" s="39">
        <f>ROUNDDOWN(SUM(H27:H31),0)</f>
        <v>0</v>
      </c>
      <c r="I32" s="39">
        <f>ROUNDDOWN(SUM(I27:I31),0)</f>
        <v>0</v>
      </c>
      <c r="J32" s="39">
        <f>ROUNDDOWN(SUM(J27:J31),0)</f>
        <v>0</v>
      </c>
      <c r="K32" s="39">
        <f t="shared" ref="K32:Q32" si="9">ROUNDDOWN(SUM(K27:K31),0)</f>
        <v>0</v>
      </c>
      <c r="L32" s="39">
        <f t="shared" si="9"/>
        <v>0</v>
      </c>
      <c r="M32" s="39">
        <f t="shared" si="9"/>
        <v>0</v>
      </c>
      <c r="N32" s="39">
        <f t="shared" si="9"/>
        <v>0</v>
      </c>
      <c r="O32" s="39">
        <f t="shared" si="9"/>
        <v>0</v>
      </c>
      <c r="P32" s="39">
        <f t="shared" si="9"/>
        <v>0</v>
      </c>
      <c r="Q32" s="39">
        <f t="shared" si="9"/>
        <v>0</v>
      </c>
      <c r="R32" s="32">
        <f t="shared" si="5"/>
        <v>0</v>
      </c>
      <c r="S32" s="72"/>
    </row>
    <row r="33" spans="1:18" s="24" customFormat="1" ht="13.5" customHeight="1" x14ac:dyDescent="0.15">
      <c r="A33" s="83" t="s">
        <v>72</v>
      </c>
      <c r="B33" s="97" t="s">
        <v>21</v>
      </c>
      <c r="C33" s="89" t="s">
        <v>7</v>
      </c>
      <c r="D33" s="90"/>
      <c r="E33" s="91"/>
      <c r="F33" s="29">
        <v>274</v>
      </c>
      <c r="G33" s="29">
        <v>274</v>
      </c>
      <c r="H33" s="29">
        <v>274</v>
      </c>
      <c r="I33" s="29">
        <v>274</v>
      </c>
      <c r="J33" s="29">
        <v>274</v>
      </c>
      <c r="K33" s="29">
        <v>274</v>
      </c>
      <c r="L33" s="29">
        <v>274</v>
      </c>
      <c r="M33" s="29">
        <v>274</v>
      </c>
      <c r="N33" s="29">
        <v>274</v>
      </c>
      <c r="O33" s="29">
        <v>274</v>
      </c>
      <c r="P33" s="29">
        <v>274</v>
      </c>
      <c r="Q33" s="29">
        <v>274</v>
      </c>
      <c r="R33" s="30" t="s">
        <v>8</v>
      </c>
    </row>
    <row r="34" spans="1:18" s="24" customFormat="1" ht="13.5" customHeight="1" x14ac:dyDescent="0.15">
      <c r="A34" s="84"/>
      <c r="B34" s="98"/>
      <c r="C34" s="92" t="s">
        <v>9</v>
      </c>
      <c r="D34" s="95" t="s">
        <v>10</v>
      </c>
      <c r="E34" s="95"/>
      <c r="F34" s="31">
        <v>6606</v>
      </c>
      <c r="G34" s="31">
        <v>7625</v>
      </c>
      <c r="H34" s="31">
        <v>5234</v>
      </c>
      <c r="I34" s="31">
        <v>5085</v>
      </c>
      <c r="J34" s="31">
        <v>11081</v>
      </c>
      <c r="K34" s="31">
        <v>12514</v>
      </c>
      <c r="L34" s="31">
        <v>14860</v>
      </c>
      <c r="M34" s="31">
        <v>6911</v>
      </c>
      <c r="N34" s="31">
        <v>5947</v>
      </c>
      <c r="O34" s="31">
        <v>5425</v>
      </c>
      <c r="P34" s="31">
        <v>8123</v>
      </c>
      <c r="Q34" s="31">
        <v>6246</v>
      </c>
      <c r="R34" s="32">
        <f t="shared" ref="R34:R43" si="10">SUM(F34:Q34)</f>
        <v>95657</v>
      </c>
    </row>
    <row r="35" spans="1:18" s="24" customFormat="1" ht="13.5" customHeight="1" x14ac:dyDescent="0.15">
      <c r="A35" s="84"/>
      <c r="B35" s="98"/>
      <c r="C35" s="93"/>
      <c r="D35" s="95" t="s">
        <v>11</v>
      </c>
      <c r="E35" s="95"/>
      <c r="F35" s="31">
        <v>5950</v>
      </c>
      <c r="G35" s="31">
        <v>7142</v>
      </c>
      <c r="H35" s="31">
        <v>6203</v>
      </c>
      <c r="I35" s="31">
        <v>5077</v>
      </c>
      <c r="J35" s="31">
        <v>12429</v>
      </c>
      <c r="K35" s="31">
        <v>14999</v>
      </c>
      <c r="L35" s="31">
        <v>11842</v>
      </c>
      <c r="M35" s="31">
        <v>16418</v>
      </c>
      <c r="N35" s="31">
        <v>12891</v>
      </c>
      <c r="O35" s="31">
        <v>12996</v>
      </c>
      <c r="P35" s="31">
        <v>7944</v>
      </c>
      <c r="Q35" s="31">
        <v>6174</v>
      </c>
      <c r="R35" s="32">
        <f t="shared" si="10"/>
        <v>120065</v>
      </c>
    </row>
    <row r="36" spans="1:18" s="24" customFormat="1" ht="13.5" customHeight="1" x14ac:dyDescent="0.15">
      <c r="A36" s="84"/>
      <c r="B36" s="98"/>
      <c r="C36" s="93"/>
      <c r="D36" s="95" t="s">
        <v>12</v>
      </c>
      <c r="E36" s="95"/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7548</v>
      </c>
      <c r="N36" s="31">
        <v>8898</v>
      </c>
      <c r="O36" s="31">
        <v>5349</v>
      </c>
      <c r="P36" s="31">
        <v>0</v>
      </c>
      <c r="Q36" s="31">
        <v>0</v>
      </c>
      <c r="R36" s="32">
        <f t="shared" si="10"/>
        <v>21795</v>
      </c>
    </row>
    <row r="37" spans="1:18" s="24" customFormat="1" ht="13.5" customHeight="1" thickBot="1" x14ac:dyDescent="0.2">
      <c r="A37" s="84"/>
      <c r="B37" s="98"/>
      <c r="C37" s="94"/>
      <c r="D37" s="95" t="s">
        <v>13</v>
      </c>
      <c r="E37" s="95"/>
      <c r="F37" s="46">
        <f>SUM(F34:F36)</f>
        <v>12556</v>
      </c>
      <c r="G37" s="33">
        <f>SUM(G34:G36)</f>
        <v>14767</v>
      </c>
      <c r="H37" s="33">
        <f>SUM(H34:H36)</f>
        <v>11437</v>
      </c>
      <c r="I37" s="33">
        <f>SUM(I34:I36)</f>
        <v>10162</v>
      </c>
      <c r="J37" s="33">
        <f t="shared" ref="J37:Q37" si="11">SUM(J34:J36)</f>
        <v>23510</v>
      </c>
      <c r="K37" s="33">
        <f t="shared" si="11"/>
        <v>27513</v>
      </c>
      <c r="L37" s="33">
        <f t="shared" si="11"/>
        <v>26702</v>
      </c>
      <c r="M37" s="33">
        <f t="shared" si="11"/>
        <v>30877</v>
      </c>
      <c r="N37" s="33">
        <f t="shared" si="11"/>
        <v>27736</v>
      </c>
      <c r="O37" s="33">
        <f t="shared" si="11"/>
        <v>23770</v>
      </c>
      <c r="P37" s="33">
        <f t="shared" si="11"/>
        <v>16067</v>
      </c>
      <c r="Q37" s="33">
        <f t="shared" si="11"/>
        <v>12420</v>
      </c>
      <c r="R37" s="32">
        <f t="shared" si="10"/>
        <v>237517</v>
      </c>
    </row>
    <row r="38" spans="1:18" s="24" customFormat="1" ht="13.5" customHeight="1" thickBot="1" x14ac:dyDescent="0.2">
      <c r="A38" s="84"/>
      <c r="B38" s="98"/>
      <c r="C38" s="96" t="s">
        <v>14</v>
      </c>
      <c r="D38" s="34" t="s">
        <v>15</v>
      </c>
      <c r="E38" s="35"/>
      <c r="F38" s="36">
        <f t="shared" ref="F38:Q39" si="12">$J$33*$E38</f>
        <v>0</v>
      </c>
      <c r="G38" s="36">
        <f t="shared" si="12"/>
        <v>0</v>
      </c>
      <c r="H38" s="36">
        <f t="shared" si="12"/>
        <v>0</v>
      </c>
      <c r="I38" s="36">
        <f t="shared" si="12"/>
        <v>0</v>
      </c>
      <c r="J38" s="36">
        <f t="shared" si="12"/>
        <v>0</v>
      </c>
      <c r="K38" s="36">
        <f t="shared" si="12"/>
        <v>0</v>
      </c>
      <c r="L38" s="36">
        <f t="shared" si="12"/>
        <v>0</v>
      </c>
      <c r="M38" s="36">
        <f t="shared" si="12"/>
        <v>0</v>
      </c>
      <c r="N38" s="36">
        <f t="shared" si="12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2">
        <f t="shared" si="10"/>
        <v>0</v>
      </c>
    </row>
    <row r="39" spans="1:18" s="24" customFormat="1" ht="13.5" customHeight="1" thickBot="1" x14ac:dyDescent="0.2">
      <c r="A39" s="84"/>
      <c r="B39" s="98"/>
      <c r="C39" s="96"/>
      <c r="D39" s="37" t="s">
        <v>16</v>
      </c>
      <c r="E39" s="35"/>
      <c r="F39" s="36">
        <f t="shared" si="12"/>
        <v>0</v>
      </c>
      <c r="G39" s="36">
        <f t="shared" si="12"/>
        <v>0</v>
      </c>
      <c r="H39" s="36">
        <f t="shared" si="12"/>
        <v>0</v>
      </c>
      <c r="I39" s="36">
        <f t="shared" si="12"/>
        <v>0</v>
      </c>
      <c r="J39" s="36">
        <f t="shared" si="12"/>
        <v>0</v>
      </c>
      <c r="K39" s="36">
        <f t="shared" si="12"/>
        <v>0</v>
      </c>
      <c r="L39" s="36">
        <f t="shared" si="12"/>
        <v>0</v>
      </c>
      <c r="M39" s="36">
        <f t="shared" si="12"/>
        <v>0</v>
      </c>
      <c r="N39" s="36">
        <f t="shared" si="12"/>
        <v>0</v>
      </c>
      <c r="O39" s="36">
        <f t="shared" si="12"/>
        <v>0</v>
      </c>
      <c r="P39" s="36">
        <f t="shared" si="12"/>
        <v>0</v>
      </c>
      <c r="Q39" s="36">
        <f t="shared" si="12"/>
        <v>0</v>
      </c>
      <c r="R39" s="32">
        <f t="shared" si="10"/>
        <v>0</v>
      </c>
    </row>
    <row r="40" spans="1:18" s="24" customFormat="1" ht="13.5" customHeight="1" thickBot="1" x14ac:dyDescent="0.2">
      <c r="A40" s="84"/>
      <c r="B40" s="98"/>
      <c r="C40" s="96" t="s">
        <v>17</v>
      </c>
      <c r="D40" s="34" t="s">
        <v>10</v>
      </c>
      <c r="E40" s="35"/>
      <c r="F40" s="38">
        <f t="shared" ref="F40:Q42" si="13">$E40*F34</f>
        <v>0</v>
      </c>
      <c r="G40" s="38">
        <f t="shared" si="13"/>
        <v>0</v>
      </c>
      <c r="H40" s="38">
        <f t="shared" si="13"/>
        <v>0</v>
      </c>
      <c r="I40" s="38">
        <f t="shared" si="13"/>
        <v>0</v>
      </c>
      <c r="J40" s="36">
        <f t="shared" si="13"/>
        <v>0</v>
      </c>
      <c r="K40" s="38">
        <f t="shared" si="13"/>
        <v>0</v>
      </c>
      <c r="L40" s="38">
        <f t="shared" si="13"/>
        <v>0</v>
      </c>
      <c r="M40" s="38">
        <f t="shared" si="13"/>
        <v>0</v>
      </c>
      <c r="N40" s="38">
        <f t="shared" si="13"/>
        <v>0</v>
      </c>
      <c r="O40" s="38">
        <f t="shared" si="13"/>
        <v>0</v>
      </c>
      <c r="P40" s="38">
        <f t="shared" si="13"/>
        <v>0</v>
      </c>
      <c r="Q40" s="38">
        <f t="shared" si="13"/>
        <v>0</v>
      </c>
      <c r="R40" s="32">
        <f t="shared" si="10"/>
        <v>0</v>
      </c>
    </row>
    <row r="41" spans="1:18" s="24" customFormat="1" ht="13.5" customHeight="1" thickBot="1" x14ac:dyDescent="0.2">
      <c r="A41" s="84"/>
      <c r="B41" s="98"/>
      <c r="C41" s="96"/>
      <c r="D41" s="34" t="s">
        <v>11</v>
      </c>
      <c r="E41" s="35"/>
      <c r="F41" s="38">
        <f t="shared" si="13"/>
        <v>0</v>
      </c>
      <c r="G41" s="38">
        <f t="shared" si="13"/>
        <v>0</v>
      </c>
      <c r="H41" s="38">
        <f t="shared" si="13"/>
        <v>0</v>
      </c>
      <c r="I41" s="38">
        <f t="shared" si="13"/>
        <v>0</v>
      </c>
      <c r="J41" s="36">
        <f t="shared" si="13"/>
        <v>0</v>
      </c>
      <c r="K41" s="38">
        <f t="shared" si="13"/>
        <v>0</v>
      </c>
      <c r="L41" s="38">
        <f t="shared" si="13"/>
        <v>0</v>
      </c>
      <c r="M41" s="38">
        <f t="shared" si="13"/>
        <v>0</v>
      </c>
      <c r="N41" s="38">
        <f t="shared" si="13"/>
        <v>0</v>
      </c>
      <c r="O41" s="38">
        <f t="shared" si="13"/>
        <v>0</v>
      </c>
      <c r="P41" s="38">
        <f t="shared" si="13"/>
        <v>0</v>
      </c>
      <c r="Q41" s="38">
        <f t="shared" si="13"/>
        <v>0</v>
      </c>
      <c r="R41" s="32">
        <f t="shared" si="10"/>
        <v>0</v>
      </c>
    </row>
    <row r="42" spans="1:18" s="24" customFormat="1" ht="13.5" customHeight="1" thickBot="1" x14ac:dyDescent="0.2">
      <c r="A42" s="84"/>
      <c r="B42" s="98"/>
      <c r="C42" s="96"/>
      <c r="D42" s="34" t="s">
        <v>12</v>
      </c>
      <c r="E42" s="35"/>
      <c r="F42" s="38">
        <f t="shared" si="13"/>
        <v>0</v>
      </c>
      <c r="G42" s="38">
        <f t="shared" si="13"/>
        <v>0</v>
      </c>
      <c r="H42" s="38">
        <f t="shared" si="13"/>
        <v>0</v>
      </c>
      <c r="I42" s="38">
        <f t="shared" si="13"/>
        <v>0</v>
      </c>
      <c r="J42" s="36">
        <f t="shared" si="13"/>
        <v>0</v>
      </c>
      <c r="K42" s="38">
        <f t="shared" si="13"/>
        <v>0</v>
      </c>
      <c r="L42" s="38">
        <f t="shared" si="13"/>
        <v>0</v>
      </c>
      <c r="M42" s="38">
        <f t="shared" si="13"/>
        <v>0</v>
      </c>
      <c r="N42" s="38">
        <f t="shared" si="13"/>
        <v>0</v>
      </c>
      <c r="O42" s="38">
        <f t="shared" si="13"/>
        <v>0</v>
      </c>
      <c r="P42" s="38">
        <f t="shared" si="13"/>
        <v>0</v>
      </c>
      <c r="Q42" s="38">
        <f t="shared" si="13"/>
        <v>0</v>
      </c>
      <c r="R42" s="32">
        <f t="shared" si="10"/>
        <v>0</v>
      </c>
    </row>
    <row r="43" spans="1:18" s="24" customFormat="1" ht="13.5" customHeight="1" x14ac:dyDescent="0.15">
      <c r="A43" s="85"/>
      <c r="B43" s="99"/>
      <c r="C43" s="80" t="s">
        <v>18</v>
      </c>
      <c r="D43" s="81"/>
      <c r="E43" s="82"/>
      <c r="F43" s="39">
        <f>ROUNDDOWN(SUM(F38:F42),0)</f>
        <v>0</v>
      </c>
      <c r="G43" s="39">
        <f>ROUNDDOWN(SUM(G38:G42),0)</f>
        <v>0</v>
      </c>
      <c r="H43" s="39">
        <f>ROUNDDOWN(SUM(H38:H42),0)</f>
        <v>0</v>
      </c>
      <c r="I43" s="39">
        <f>ROUNDDOWN(SUM(I38:I42),0)</f>
        <v>0</v>
      </c>
      <c r="J43" s="39">
        <f>ROUNDDOWN(SUM(J38:J42),0)</f>
        <v>0</v>
      </c>
      <c r="K43" s="39">
        <f t="shared" ref="K43:Q43" si="14">ROUNDDOWN(SUM(K38:K42),0)</f>
        <v>0</v>
      </c>
      <c r="L43" s="39">
        <f t="shared" si="14"/>
        <v>0</v>
      </c>
      <c r="M43" s="39">
        <f t="shared" si="14"/>
        <v>0</v>
      </c>
      <c r="N43" s="39">
        <f t="shared" si="14"/>
        <v>0</v>
      </c>
      <c r="O43" s="39">
        <f t="shared" si="14"/>
        <v>0</v>
      </c>
      <c r="P43" s="39">
        <f t="shared" si="14"/>
        <v>0</v>
      </c>
      <c r="Q43" s="39">
        <f t="shared" si="14"/>
        <v>0</v>
      </c>
      <c r="R43" s="32">
        <f t="shared" si="10"/>
        <v>0</v>
      </c>
    </row>
    <row r="44" spans="1:18" s="24" customFormat="1" ht="13.5" customHeight="1" x14ac:dyDescent="0.15">
      <c r="A44" s="83" t="s">
        <v>73</v>
      </c>
      <c r="B44" s="86" t="s">
        <v>22</v>
      </c>
      <c r="C44" s="103" t="s">
        <v>7</v>
      </c>
      <c r="D44" s="104"/>
      <c r="E44" s="105"/>
      <c r="F44" s="29">
        <v>98</v>
      </c>
      <c r="G44" s="29">
        <v>98</v>
      </c>
      <c r="H44" s="29">
        <v>98</v>
      </c>
      <c r="I44" s="29">
        <v>98</v>
      </c>
      <c r="J44" s="29">
        <v>98</v>
      </c>
      <c r="K44" s="29">
        <v>98</v>
      </c>
      <c r="L44" s="29">
        <v>98</v>
      </c>
      <c r="M44" s="29">
        <v>98</v>
      </c>
      <c r="N44" s="29">
        <v>98</v>
      </c>
      <c r="O44" s="29">
        <v>98</v>
      </c>
      <c r="P44" s="29">
        <v>98</v>
      </c>
      <c r="Q44" s="29">
        <v>98</v>
      </c>
      <c r="R44" s="30" t="s">
        <v>8</v>
      </c>
    </row>
    <row r="45" spans="1:18" s="24" customFormat="1" ht="13.5" customHeight="1" x14ac:dyDescent="0.15">
      <c r="A45" s="84"/>
      <c r="B45" s="87"/>
      <c r="C45" s="106" t="s">
        <v>9</v>
      </c>
      <c r="D45" s="96" t="s">
        <v>10</v>
      </c>
      <c r="E45" s="96"/>
      <c r="F45" s="31">
        <v>533</v>
      </c>
      <c r="G45" s="31">
        <v>1397</v>
      </c>
      <c r="H45" s="31">
        <v>2116</v>
      </c>
      <c r="I45" s="31">
        <v>478</v>
      </c>
      <c r="J45" s="31">
        <v>522</v>
      </c>
      <c r="K45" s="31">
        <v>488</v>
      </c>
      <c r="L45" s="31">
        <v>584</v>
      </c>
      <c r="M45" s="31">
        <v>283</v>
      </c>
      <c r="N45" s="31">
        <v>296</v>
      </c>
      <c r="O45" s="31">
        <v>495</v>
      </c>
      <c r="P45" s="31">
        <v>574</v>
      </c>
      <c r="Q45" s="31">
        <v>517</v>
      </c>
      <c r="R45" s="32">
        <f t="shared" ref="R45:R54" si="15">SUM(F45:Q45)</f>
        <v>8283</v>
      </c>
    </row>
    <row r="46" spans="1:18" s="24" customFormat="1" ht="13.5" customHeight="1" x14ac:dyDescent="0.15">
      <c r="A46" s="84"/>
      <c r="B46" s="87"/>
      <c r="C46" s="107"/>
      <c r="D46" s="96" t="s">
        <v>11</v>
      </c>
      <c r="E46" s="96"/>
      <c r="F46" s="31">
        <v>584</v>
      </c>
      <c r="G46" s="31">
        <v>1453</v>
      </c>
      <c r="H46" s="31">
        <v>1618</v>
      </c>
      <c r="I46" s="31">
        <v>535</v>
      </c>
      <c r="J46" s="31">
        <v>576</v>
      </c>
      <c r="K46" s="31">
        <v>665</v>
      </c>
      <c r="L46" s="31">
        <v>557</v>
      </c>
      <c r="M46" s="31">
        <v>627</v>
      </c>
      <c r="N46" s="31">
        <v>1053</v>
      </c>
      <c r="O46" s="31">
        <v>746</v>
      </c>
      <c r="P46" s="31">
        <v>586</v>
      </c>
      <c r="Q46" s="31">
        <v>576</v>
      </c>
      <c r="R46" s="32">
        <f t="shared" si="15"/>
        <v>9576</v>
      </c>
    </row>
    <row r="47" spans="1:18" s="24" customFormat="1" ht="13.5" customHeight="1" x14ac:dyDescent="0.15">
      <c r="A47" s="84"/>
      <c r="B47" s="87"/>
      <c r="C47" s="107"/>
      <c r="D47" s="96" t="s">
        <v>12</v>
      </c>
      <c r="E47" s="96"/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284</v>
      </c>
      <c r="N47" s="31">
        <v>311</v>
      </c>
      <c r="O47" s="31">
        <v>721</v>
      </c>
      <c r="P47" s="31">
        <v>0</v>
      </c>
      <c r="Q47" s="31">
        <v>0</v>
      </c>
      <c r="R47" s="32">
        <f t="shared" si="15"/>
        <v>1316</v>
      </c>
    </row>
    <row r="48" spans="1:18" s="24" customFormat="1" ht="13.5" customHeight="1" thickBot="1" x14ac:dyDescent="0.2">
      <c r="A48" s="84"/>
      <c r="B48" s="87"/>
      <c r="C48" s="108"/>
      <c r="D48" s="96" t="s">
        <v>13</v>
      </c>
      <c r="E48" s="96"/>
      <c r="F48" s="46">
        <f>SUM(F45:F47)</f>
        <v>1117</v>
      </c>
      <c r="G48" s="33">
        <f>SUM(G45:G47)</f>
        <v>2850</v>
      </c>
      <c r="H48" s="33">
        <f>SUM(H45:H47)</f>
        <v>3734</v>
      </c>
      <c r="I48" s="33">
        <f>SUM(I45:I47)</f>
        <v>1013</v>
      </c>
      <c r="J48" s="33">
        <f t="shared" ref="J48:Q48" si="16">SUM(J45:J47)</f>
        <v>1098</v>
      </c>
      <c r="K48" s="33">
        <f t="shared" si="16"/>
        <v>1153</v>
      </c>
      <c r="L48" s="33">
        <f t="shared" si="16"/>
        <v>1141</v>
      </c>
      <c r="M48" s="33">
        <f t="shared" si="16"/>
        <v>1194</v>
      </c>
      <c r="N48" s="33">
        <f t="shared" si="16"/>
        <v>1660</v>
      </c>
      <c r="O48" s="33">
        <f t="shared" si="16"/>
        <v>1962</v>
      </c>
      <c r="P48" s="33">
        <f t="shared" si="16"/>
        <v>1160</v>
      </c>
      <c r="Q48" s="33">
        <f t="shared" si="16"/>
        <v>1093</v>
      </c>
      <c r="R48" s="32">
        <f t="shared" si="15"/>
        <v>19175</v>
      </c>
    </row>
    <row r="49" spans="1:19" s="24" customFormat="1" ht="13.5" customHeight="1" thickBot="1" x14ac:dyDescent="0.2">
      <c r="A49" s="84"/>
      <c r="B49" s="87"/>
      <c r="C49" s="96" t="s">
        <v>14</v>
      </c>
      <c r="D49" s="34" t="s">
        <v>15</v>
      </c>
      <c r="E49" s="35"/>
      <c r="F49" s="36">
        <f>$J$44*$E49</f>
        <v>0</v>
      </c>
      <c r="G49" s="36">
        <f t="shared" ref="F49:Q50" si="17">$J$44*$E49</f>
        <v>0</v>
      </c>
      <c r="H49" s="36">
        <f t="shared" si="17"/>
        <v>0</v>
      </c>
      <c r="I49" s="36">
        <f t="shared" si="17"/>
        <v>0</v>
      </c>
      <c r="J49" s="36">
        <f t="shared" si="17"/>
        <v>0</v>
      </c>
      <c r="K49" s="36">
        <f t="shared" si="17"/>
        <v>0</v>
      </c>
      <c r="L49" s="36">
        <f t="shared" si="17"/>
        <v>0</v>
      </c>
      <c r="M49" s="36">
        <f t="shared" si="17"/>
        <v>0</v>
      </c>
      <c r="N49" s="36">
        <f t="shared" si="17"/>
        <v>0</v>
      </c>
      <c r="O49" s="36">
        <f t="shared" si="17"/>
        <v>0</v>
      </c>
      <c r="P49" s="36">
        <f t="shared" si="17"/>
        <v>0</v>
      </c>
      <c r="Q49" s="36">
        <f t="shared" si="17"/>
        <v>0</v>
      </c>
      <c r="R49" s="32">
        <f t="shared" si="15"/>
        <v>0</v>
      </c>
    </row>
    <row r="50" spans="1:19" s="24" customFormat="1" ht="13.5" customHeight="1" thickBot="1" x14ac:dyDescent="0.2">
      <c r="A50" s="84"/>
      <c r="B50" s="87"/>
      <c r="C50" s="96"/>
      <c r="D50" s="37" t="s">
        <v>16</v>
      </c>
      <c r="E50" s="35"/>
      <c r="F50" s="36">
        <f t="shared" si="17"/>
        <v>0</v>
      </c>
      <c r="G50" s="36">
        <f t="shared" si="17"/>
        <v>0</v>
      </c>
      <c r="H50" s="36">
        <f t="shared" si="17"/>
        <v>0</v>
      </c>
      <c r="I50" s="36">
        <f t="shared" si="17"/>
        <v>0</v>
      </c>
      <c r="J50" s="36">
        <f t="shared" si="17"/>
        <v>0</v>
      </c>
      <c r="K50" s="36">
        <f t="shared" si="17"/>
        <v>0</v>
      </c>
      <c r="L50" s="36">
        <f t="shared" si="17"/>
        <v>0</v>
      </c>
      <c r="M50" s="36">
        <f t="shared" si="17"/>
        <v>0</v>
      </c>
      <c r="N50" s="36">
        <f t="shared" si="17"/>
        <v>0</v>
      </c>
      <c r="O50" s="36">
        <f t="shared" si="17"/>
        <v>0</v>
      </c>
      <c r="P50" s="36">
        <f t="shared" si="17"/>
        <v>0</v>
      </c>
      <c r="Q50" s="36">
        <f t="shared" si="17"/>
        <v>0</v>
      </c>
      <c r="R50" s="32">
        <f t="shared" si="15"/>
        <v>0</v>
      </c>
    </row>
    <row r="51" spans="1:19" s="24" customFormat="1" ht="13.5" customHeight="1" thickBot="1" x14ac:dyDescent="0.2">
      <c r="A51" s="84"/>
      <c r="B51" s="87"/>
      <c r="C51" s="96" t="s">
        <v>17</v>
      </c>
      <c r="D51" s="34" t="s">
        <v>10</v>
      </c>
      <c r="E51" s="35"/>
      <c r="F51" s="38">
        <f t="shared" ref="F51:Q53" si="18">$E51*F45</f>
        <v>0</v>
      </c>
      <c r="G51" s="38">
        <f t="shared" si="18"/>
        <v>0</v>
      </c>
      <c r="H51" s="38">
        <f t="shared" si="18"/>
        <v>0</v>
      </c>
      <c r="I51" s="38">
        <f t="shared" si="18"/>
        <v>0</v>
      </c>
      <c r="J51" s="36">
        <f t="shared" si="18"/>
        <v>0</v>
      </c>
      <c r="K51" s="38">
        <f t="shared" si="18"/>
        <v>0</v>
      </c>
      <c r="L51" s="38">
        <f t="shared" si="18"/>
        <v>0</v>
      </c>
      <c r="M51" s="38">
        <f t="shared" si="18"/>
        <v>0</v>
      </c>
      <c r="N51" s="38">
        <f t="shared" si="18"/>
        <v>0</v>
      </c>
      <c r="O51" s="38">
        <f t="shared" si="18"/>
        <v>0</v>
      </c>
      <c r="P51" s="38">
        <f t="shared" si="18"/>
        <v>0</v>
      </c>
      <c r="Q51" s="38">
        <f t="shared" si="18"/>
        <v>0</v>
      </c>
      <c r="R51" s="32">
        <f t="shared" si="15"/>
        <v>0</v>
      </c>
    </row>
    <row r="52" spans="1:19" s="24" customFormat="1" ht="13.5" customHeight="1" thickBot="1" x14ac:dyDescent="0.2">
      <c r="A52" s="84"/>
      <c r="B52" s="87"/>
      <c r="C52" s="96"/>
      <c r="D52" s="34" t="s">
        <v>11</v>
      </c>
      <c r="E52" s="35"/>
      <c r="F52" s="38">
        <f t="shared" si="18"/>
        <v>0</v>
      </c>
      <c r="G52" s="38">
        <f t="shared" si="18"/>
        <v>0</v>
      </c>
      <c r="H52" s="38">
        <f t="shared" si="18"/>
        <v>0</v>
      </c>
      <c r="I52" s="38">
        <f t="shared" si="18"/>
        <v>0</v>
      </c>
      <c r="J52" s="36">
        <f t="shared" si="18"/>
        <v>0</v>
      </c>
      <c r="K52" s="38">
        <f t="shared" si="18"/>
        <v>0</v>
      </c>
      <c r="L52" s="38">
        <f t="shared" si="18"/>
        <v>0</v>
      </c>
      <c r="M52" s="38">
        <f t="shared" si="18"/>
        <v>0</v>
      </c>
      <c r="N52" s="38">
        <f t="shared" si="18"/>
        <v>0</v>
      </c>
      <c r="O52" s="38">
        <f t="shared" si="18"/>
        <v>0</v>
      </c>
      <c r="P52" s="38">
        <f t="shared" si="18"/>
        <v>0</v>
      </c>
      <c r="Q52" s="38">
        <f t="shared" si="18"/>
        <v>0</v>
      </c>
      <c r="R52" s="32">
        <f t="shared" si="15"/>
        <v>0</v>
      </c>
    </row>
    <row r="53" spans="1:19" s="24" customFormat="1" ht="13.5" customHeight="1" thickBot="1" x14ac:dyDescent="0.2">
      <c r="A53" s="84"/>
      <c r="B53" s="87"/>
      <c r="C53" s="96"/>
      <c r="D53" s="34" t="s">
        <v>12</v>
      </c>
      <c r="E53" s="35"/>
      <c r="F53" s="38">
        <f t="shared" si="18"/>
        <v>0</v>
      </c>
      <c r="G53" s="38">
        <f t="shared" si="18"/>
        <v>0</v>
      </c>
      <c r="H53" s="38">
        <f t="shared" si="18"/>
        <v>0</v>
      </c>
      <c r="I53" s="38">
        <f t="shared" si="18"/>
        <v>0</v>
      </c>
      <c r="J53" s="36">
        <f t="shared" si="18"/>
        <v>0</v>
      </c>
      <c r="K53" s="38">
        <f t="shared" si="18"/>
        <v>0</v>
      </c>
      <c r="L53" s="38">
        <f t="shared" si="18"/>
        <v>0</v>
      </c>
      <c r="M53" s="38">
        <f t="shared" si="18"/>
        <v>0</v>
      </c>
      <c r="N53" s="38">
        <f t="shared" si="18"/>
        <v>0</v>
      </c>
      <c r="O53" s="38">
        <f t="shared" si="18"/>
        <v>0</v>
      </c>
      <c r="P53" s="38">
        <f t="shared" si="18"/>
        <v>0</v>
      </c>
      <c r="Q53" s="38">
        <f t="shared" si="18"/>
        <v>0</v>
      </c>
      <c r="R53" s="32">
        <f t="shared" si="15"/>
        <v>0</v>
      </c>
    </row>
    <row r="54" spans="1:19" s="24" customFormat="1" ht="13.5" customHeight="1" x14ac:dyDescent="0.15">
      <c r="A54" s="85"/>
      <c r="B54" s="88"/>
      <c r="C54" s="80" t="s">
        <v>18</v>
      </c>
      <c r="D54" s="81"/>
      <c r="E54" s="82"/>
      <c r="F54" s="39">
        <f>ROUNDDOWN(SUM(F49:F53),0)</f>
        <v>0</v>
      </c>
      <c r="G54" s="39">
        <f>ROUNDDOWN(SUM(G49:G53),0)</f>
        <v>0</v>
      </c>
      <c r="H54" s="39">
        <f>ROUNDDOWN(SUM(H49:H53),0)</f>
        <v>0</v>
      </c>
      <c r="I54" s="39">
        <f>ROUNDDOWN(SUM(I49:I53),0)</f>
        <v>0</v>
      </c>
      <c r="J54" s="39">
        <f>ROUNDDOWN(SUM(J49:J53),0)</f>
        <v>0</v>
      </c>
      <c r="K54" s="39">
        <f t="shared" ref="K54:Q54" si="19">ROUNDDOWN(SUM(K49:K53),0)</f>
        <v>0</v>
      </c>
      <c r="L54" s="39">
        <f t="shared" si="19"/>
        <v>0</v>
      </c>
      <c r="M54" s="39">
        <f t="shared" si="19"/>
        <v>0</v>
      </c>
      <c r="N54" s="39">
        <f t="shared" si="19"/>
        <v>0</v>
      </c>
      <c r="O54" s="39">
        <f t="shared" si="19"/>
        <v>0</v>
      </c>
      <c r="P54" s="39">
        <f t="shared" si="19"/>
        <v>0</v>
      </c>
      <c r="Q54" s="39">
        <f t="shared" si="19"/>
        <v>0</v>
      </c>
      <c r="R54" s="32">
        <f t="shared" si="15"/>
        <v>0</v>
      </c>
      <c r="S54" s="40">
        <f>R32+R21+R43+R54</f>
        <v>0</v>
      </c>
    </row>
    <row r="55" spans="1:19" s="45" customFormat="1" ht="13.5" customHeight="1" x14ac:dyDescent="0.15">
      <c r="A55" s="42"/>
      <c r="B55" s="42"/>
      <c r="C55" s="42"/>
      <c r="D55" s="42"/>
      <c r="E55" s="42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4"/>
    </row>
    <row r="56" spans="1:19" s="28" customFormat="1" ht="13.5" customHeight="1" x14ac:dyDescent="0.15">
      <c r="A56" s="25"/>
      <c r="B56" s="26" t="s">
        <v>4</v>
      </c>
      <c r="C56" s="80" t="s">
        <v>5</v>
      </c>
      <c r="D56" s="81"/>
      <c r="E56" s="82"/>
      <c r="F56" s="27" t="s">
        <v>46</v>
      </c>
      <c r="G56" s="27" t="s">
        <v>47</v>
      </c>
      <c r="H56" s="27" t="s">
        <v>48</v>
      </c>
      <c r="I56" s="27" t="s">
        <v>49</v>
      </c>
      <c r="J56" s="27" t="s">
        <v>50</v>
      </c>
      <c r="K56" s="27" t="s">
        <v>51</v>
      </c>
      <c r="L56" s="27" t="s">
        <v>52</v>
      </c>
      <c r="M56" s="27" t="s">
        <v>53</v>
      </c>
      <c r="N56" s="27" t="s">
        <v>54</v>
      </c>
      <c r="O56" s="27" t="s">
        <v>55</v>
      </c>
      <c r="P56" s="27" t="s">
        <v>56</v>
      </c>
      <c r="Q56" s="27" t="s">
        <v>57</v>
      </c>
      <c r="R56" s="27" t="s">
        <v>6</v>
      </c>
    </row>
    <row r="57" spans="1:19" s="24" customFormat="1" ht="13.5" customHeight="1" x14ac:dyDescent="0.15">
      <c r="A57" s="100" t="s">
        <v>74</v>
      </c>
      <c r="B57" s="86" t="s">
        <v>23</v>
      </c>
      <c r="C57" s="103" t="s">
        <v>7</v>
      </c>
      <c r="D57" s="104"/>
      <c r="E57" s="105"/>
      <c r="F57" s="29">
        <v>136</v>
      </c>
      <c r="G57" s="29">
        <v>136</v>
      </c>
      <c r="H57" s="29">
        <v>136</v>
      </c>
      <c r="I57" s="29">
        <v>136</v>
      </c>
      <c r="J57" s="29">
        <v>136</v>
      </c>
      <c r="K57" s="29">
        <v>136</v>
      </c>
      <c r="L57" s="29">
        <v>136</v>
      </c>
      <c r="M57" s="29">
        <v>136</v>
      </c>
      <c r="N57" s="29">
        <v>136</v>
      </c>
      <c r="O57" s="29">
        <v>136</v>
      </c>
      <c r="P57" s="29">
        <v>136</v>
      </c>
      <c r="Q57" s="29">
        <v>136</v>
      </c>
      <c r="R57" s="30" t="s">
        <v>8</v>
      </c>
    </row>
    <row r="58" spans="1:19" s="24" customFormat="1" ht="13.5" customHeight="1" x14ac:dyDescent="0.15">
      <c r="A58" s="101"/>
      <c r="B58" s="87"/>
      <c r="C58" s="106" t="s">
        <v>9</v>
      </c>
      <c r="D58" s="96" t="s">
        <v>10</v>
      </c>
      <c r="E58" s="96"/>
      <c r="F58" s="31">
        <v>1560</v>
      </c>
      <c r="G58" s="31">
        <v>2275</v>
      </c>
      <c r="H58" s="31">
        <v>2533</v>
      </c>
      <c r="I58" s="31">
        <v>1475</v>
      </c>
      <c r="J58" s="31">
        <v>2220</v>
      </c>
      <c r="K58" s="31">
        <v>2316</v>
      </c>
      <c r="L58" s="31">
        <v>2700</v>
      </c>
      <c r="M58" s="31">
        <v>1563</v>
      </c>
      <c r="N58" s="31">
        <v>1330</v>
      </c>
      <c r="O58" s="31">
        <v>1058</v>
      </c>
      <c r="P58" s="31">
        <v>1941</v>
      </c>
      <c r="Q58" s="31">
        <v>1956</v>
      </c>
      <c r="R58" s="32">
        <f t="shared" ref="R58:R67" si="20">SUM(F58:Q58)</f>
        <v>22927</v>
      </c>
    </row>
    <row r="59" spans="1:19" s="24" customFormat="1" ht="13.5" customHeight="1" x14ac:dyDescent="0.15">
      <c r="A59" s="101"/>
      <c r="B59" s="87"/>
      <c r="C59" s="107"/>
      <c r="D59" s="96" t="s">
        <v>11</v>
      </c>
      <c r="E59" s="96"/>
      <c r="F59" s="31">
        <v>1527</v>
      </c>
      <c r="G59" s="31">
        <v>2036</v>
      </c>
      <c r="H59" s="31">
        <v>2677</v>
      </c>
      <c r="I59" s="31">
        <v>1257</v>
      </c>
      <c r="J59" s="31">
        <v>2366</v>
      </c>
      <c r="K59" s="31">
        <v>2992</v>
      </c>
      <c r="L59" s="31">
        <v>2061</v>
      </c>
      <c r="M59" s="31">
        <v>3485</v>
      </c>
      <c r="N59" s="31">
        <v>2546</v>
      </c>
      <c r="O59" s="31">
        <v>2917</v>
      </c>
      <c r="P59" s="31">
        <v>1932</v>
      </c>
      <c r="Q59" s="31">
        <v>1821</v>
      </c>
      <c r="R59" s="32">
        <f t="shared" si="20"/>
        <v>27617</v>
      </c>
    </row>
    <row r="60" spans="1:19" s="24" customFormat="1" ht="13.5" customHeight="1" x14ac:dyDescent="0.15">
      <c r="A60" s="101"/>
      <c r="B60" s="87"/>
      <c r="C60" s="107"/>
      <c r="D60" s="96" t="s">
        <v>12</v>
      </c>
      <c r="E60" s="96"/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1766</v>
      </c>
      <c r="N60" s="31">
        <v>1728</v>
      </c>
      <c r="O60" s="31">
        <v>1346</v>
      </c>
      <c r="P60" s="31">
        <v>0</v>
      </c>
      <c r="Q60" s="31">
        <v>0</v>
      </c>
      <c r="R60" s="32">
        <f t="shared" si="20"/>
        <v>4840</v>
      </c>
    </row>
    <row r="61" spans="1:19" s="24" customFormat="1" ht="13.5" customHeight="1" thickBot="1" x14ac:dyDescent="0.2">
      <c r="A61" s="101"/>
      <c r="B61" s="87"/>
      <c r="C61" s="108"/>
      <c r="D61" s="96" t="s">
        <v>13</v>
      </c>
      <c r="E61" s="96"/>
      <c r="F61" s="46">
        <f>SUM(F58:F60)</f>
        <v>3087</v>
      </c>
      <c r="G61" s="33">
        <f>SUM(G58:G60)</f>
        <v>4311</v>
      </c>
      <c r="H61" s="33">
        <f>SUM(H58:H60)</f>
        <v>5210</v>
      </c>
      <c r="I61" s="33">
        <f>SUM(I58:I60)</f>
        <v>2732</v>
      </c>
      <c r="J61" s="33">
        <f t="shared" ref="J61:Q61" si="21">SUM(J58:J60)</f>
        <v>4586</v>
      </c>
      <c r="K61" s="46">
        <f t="shared" si="21"/>
        <v>5308</v>
      </c>
      <c r="L61" s="33">
        <f t="shared" si="21"/>
        <v>4761</v>
      </c>
      <c r="M61" s="33">
        <f t="shared" si="21"/>
        <v>6814</v>
      </c>
      <c r="N61" s="33">
        <f t="shared" si="21"/>
        <v>5604</v>
      </c>
      <c r="O61" s="33">
        <f t="shared" si="21"/>
        <v>5321</v>
      </c>
      <c r="P61" s="33">
        <f t="shared" si="21"/>
        <v>3873</v>
      </c>
      <c r="Q61" s="33">
        <f t="shared" si="21"/>
        <v>3777</v>
      </c>
      <c r="R61" s="32">
        <f t="shared" si="20"/>
        <v>55384</v>
      </c>
    </row>
    <row r="62" spans="1:19" s="24" customFormat="1" ht="13.5" customHeight="1" thickBot="1" x14ac:dyDescent="0.2">
      <c r="A62" s="101"/>
      <c r="B62" s="87"/>
      <c r="C62" s="96" t="s">
        <v>14</v>
      </c>
      <c r="D62" s="34" t="s">
        <v>15</v>
      </c>
      <c r="E62" s="35"/>
      <c r="F62" s="36">
        <f t="shared" ref="F62:Q63" si="22">$J$57*$E62</f>
        <v>0</v>
      </c>
      <c r="G62" s="36">
        <f t="shared" si="22"/>
        <v>0</v>
      </c>
      <c r="H62" s="36">
        <f t="shared" si="22"/>
        <v>0</v>
      </c>
      <c r="I62" s="36">
        <f t="shared" si="22"/>
        <v>0</v>
      </c>
      <c r="J62" s="36">
        <f t="shared" si="22"/>
        <v>0</v>
      </c>
      <c r="K62" s="36">
        <f t="shared" si="22"/>
        <v>0</v>
      </c>
      <c r="L62" s="36">
        <f t="shared" si="22"/>
        <v>0</v>
      </c>
      <c r="M62" s="36">
        <f t="shared" si="22"/>
        <v>0</v>
      </c>
      <c r="N62" s="36">
        <f t="shared" si="22"/>
        <v>0</v>
      </c>
      <c r="O62" s="36">
        <f t="shared" si="22"/>
        <v>0</v>
      </c>
      <c r="P62" s="36">
        <f t="shared" si="22"/>
        <v>0</v>
      </c>
      <c r="Q62" s="36">
        <f t="shared" si="22"/>
        <v>0</v>
      </c>
      <c r="R62" s="32">
        <f t="shared" si="20"/>
        <v>0</v>
      </c>
    </row>
    <row r="63" spans="1:19" s="24" customFormat="1" ht="13.5" customHeight="1" thickBot="1" x14ac:dyDescent="0.2">
      <c r="A63" s="101"/>
      <c r="B63" s="87"/>
      <c r="C63" s="96"/>
      <c r="D63" s="37" t="s">
        <v>16</v>
      </c>
      <c r="E63" s="35"/>
      <c r="F63" s="36">
        <f t="shared" si="22"/>
        <v>0</v>
      </c>
      <c r="G63" s="36">
        <f t="shared" si="22"/>
        <v>0</v>
      </c>
      <c r="H63" s="36">
        <f t="shared" si="22"/>
        <v>0</v>
      </c>
      <c r="I63" s="36">
        <f t="shared" si="22"/>
        <v>0</v>
      </c>
      <c r="J63" s="36">
        <f t="shared" si="22"/>
        <v>0</v>
      </c>
      <c r="K63" s="36">
        <f t="shared" si="22"/>
        <v>0</v>
      </c>
      <c r="L63" s="36">
        <f t="shared" si="22"/>
        <v>0</v>
      </c>
      <c r="M63" s="36">
        <f t="shared" si="22"/>
        <v>0</v>
      </c>
      <c r="N63" s="36">
        <f t="shared" si="22"/>
        <v>0</v>
      </c>
      <c r="O63" s="36">
        <f t="shared" si="22"/>
        <v>0</v>
      </c>
      <c r="P63" s="36">
        <f t="shared" si="22"/>
        <v>0</v>
      </c>
      <c r="Q63" s="36">
        <f t="shared" si="22"/>
        <v>0</v>
      </c>
      <c r="R63" s="32">
        <f t="shared" si="20"/>
        <v>0</v>
      </c>
    </row>
    <row r="64" spans="1:19" s="24" customFormat="1" ht="13.5" customHeight="1" thickBot="1" x14ac:dyDescent="0.2">
      <c r="A64" s="101"/>
      <c r="B64" s="87"/>
      <c r="C64" s="96" t="s">
        <v>17</v>
      </c>
      <c r="D64" s="34" t="s">
        <v>10</v>
      </c>
      <c r="E64" s="35"/>
      <c r="F64" s="38">
        <f>$E64*F58</f>
        <v>0</v>
      </c>
      <c r="G64" s="38">
        <f>$E64*G58</f>
        <v>0</v>
      </c>
      <c r="H64" s="38">
        <f>$E64*H58</f>
        <v>0</v>
      </c>
      <c r="I64" s="38">
        <f>$E64*I58</f>
        <v>0</v>
      </c>
      <c r="J64" s="36">
        <f>$E64*J58</f>
        <v>0</v>
      </c>
      <c r="K64" s="38">
        <f t="shared" ref="K64:Q64" si="23">$E64*K58</f>
        <v>0</v>
      </c>
      <c r="L64" s="38">
        <f t="shared" si="23"/>
        <v>0</v>
      </c>
      <c r="M64" s="38">
        <f t="shared" si="23"/>
        <v>0</v>
      </c>
      <c r="N64" s="38">
        <f t="shared" si="23"/>
        <v>0</v>
      </c>
      <c r="O64" s="38">
        <f t="shared" si="23"/>
        <v>0</v>
      </c>
      <c r="P64" s="38">
        <f t="shared" si="23"/>
        <v>0</v>
      </c>
      <c r="Q64" s="38">
        <f t="shared" si="23"/>
        <v>0</v>
      </c>
      <c r="R64" s="32">
        <f t="shared" si="20"/>
        <v>0</v>
      </c>
    </row>
    <row r="65" spans="1:18" s="24" customFormat="1" ht="13.5" customHeight="1" thickBot="1" x14ac:dyDescent="0.2">
      <c r="A65" s="101"/>
      <c r="B65" s="87"/>
      <c r="C65" s="96"/>
      <c r="D65" s="34" t="s">
        <v>11</v>
      </c>
      <c r="E65" s="35"/>
      <c r="F65" s="38">
        <f t="shared" ref="F65:Q66" si="24">$E65*F59</f>
        <v>0</v>
      </c>
      <c r="G65" s="38">
        <f t="shared" si="24"/>
        <v>0</v>
      </c>
      <c r="H65" s="38">
        <f t="shared" si="24"/>
        <v>0</v>
      </c>
      <c r="I65" s="38">
        <f t="shared" si="24"/>
        <v>0</v>
      </c>
      <c r="J65" s="36">
        <f t="shared" si="24"/>
        <v>0</v>
      </c>
      <c r="K65" s="38">
        <f t="shared" si="24"/>
        <v>0</v>
      </c>
      <c r="L65" s="38">
        <f t="shared" si="24"/>
        <v>0</v>
      </c>
      <c r="M65" s="38">
        <f t="shared" si="24"/>
        <v>0</v>
      </c>
      <c r="N65" s="38">
        <f t="shared" si="24"/>
        <v>0</v>
      </c>
      <c r="O65" s="38">
        <f t="shared" si="24"/>
        <v>0</v>
      </c>
      <c r="P65" s="38">
        <f t="shared" si="24"/>
        <v>0</v>
      </c>
      <c r="Q65" s="38">
        <f t="shared" si="24"/>
        <v>0</v>
      </c>
      <c r="R65" s="32">
        <f t="shared" si="20"/>
        <v>0</v>
      </c>
    </row>
    <row r="66" spans="1:18" s="24" customFormat="1" ht="13.5" customHeight="1" thickBot="1" x14ac:dyDescent="0.2">
      <c r="A66" s="101"/>
      <c r="B66" s="87"/>
      <c r="C66" s="96"/>
      <c r="D66" s="34" t="s">
        <v>12</v>
      </c>
      <c r="E66" s="35"/>
      <c r="F66" s="38">
        <f t="shared" si="24"/>
        <v>0</v>
      </c>
      <c r="G66" s="38">
        <f t="shared" si="24"/>
        <v>0</v>
      </c>
      <c r="H66" s="38">
        <f t="shared" si="24"/>
        <v>0</v>
      </c>
      <c r="I66" s="38">
        <f t="shared" si="24"/>
        <v>0</v>
      </c>
      <c r="J66" s="36">
        <f t="shared" si="24"/>
        <v>0</v>
      </c>
      <c r="K66" s="38">
        <f t="shared" si="24"/>
        <v>0</v>
      </c>
      <c r="L66" s="38">
        <f t="shared" si="24"/>
        <v>0</v>
      </c>
      <c r="M66" s="38">
        <f t="shared" si="24"/>
        <v>0</v>
      </c>
      <c r="N66" s="38">
        <f t="shared" si="24"/>
        <v>0</v>
      </c>
      <c r="O66" s="38">
        <f t="shared" si="24"/>
        <v>0</v>
      </c>
      <c r="P66" s="38">
        <f t="shared" si="24"/>
        <v>0</v>
      </c>
      <c r="Q66" s="38">
        <f t="shared" si="24"/>
        <v>0</v>
      </c>
      <c r="R66" s="32">
        <f t="shared" si="20"/>
        <v>0</v>
      </c>
    </row>
    <row r="67" spans="1:18" s="24" customFormat="1" ht="13.5" customHeight="1" x14ac:dyDescent="0.15">
      <c r="A67" s="102"/>
      <c r="B67" s="88"/>
      <c r="C67" s="80" t="s">
        <v>18</v>
      </c>
      <c r="D67" s="81"/>
      <c r="E67" s="82"/>
      <c r="F67" s="39">
        <f>ROUNDDOWN(SUM(F62:F66),0)</f>
        <v>0</v>
      </c>
      <c r="G67" s="39">
        <f>ROUNDDOWN(SUM(G62:G66),0)</f>
        <v>0</v>
      </c>
      <c r="H67" s="39">
        <f>ROUNDDOWN(SUM(H62:H66),0)</f>
        <v>0</v>
      </c>
      <c r="I67" s="39">
        <f>ROUNDDOWN(SUM(I62:I66),0)</f>
        <v>0</v>
      </c>
      <c r="J67" s="39">
        <f>ROUNDDOWN(SUM(J62:J66),0)</f>
        <v>0</v>
      </c>
      <c r="K67" s="39">
        <f t="shared" ref="K67:Q67" si="25">ROUNDDOWN(SUM(K62:K66),0)</f>
        <v>0</v>
      </c>
      <c r="L67" s="39">
        <f t="shared" si="25"/>
        <v>0</v>
      </c>
      <c r="M67" s="39">
        <f t="shared" si="25"/>
        <v>0</v>
      </c>
      <c r="N67" s="39">
        <f t="shared" si="25"/>
        <v>0</v>
      </c>
      <c r="O67" s="39">
        <f t="shared" si="25"/>
        <v>0</v>
      </c>
      <c r="P67" s="39">
        <f t="shared" si="25"/>
        <v>0</v>
      </c>
      <c r="Q67" s="39">
        <f t="shared" si="25"/>
        <v>0</v>
      </c>
      <c r="R67" s="32">
        <f t="shared" si="20"/>
        <v>0</v>
      </c>
    </row>
    <row r="68" spans="1:18" s="24" customFormat="1" ht="13.5" customHeight="1" x14ac:dyDescent="0.15">
      <c r="A68" s="100" t="s">
        <v>75</v>
      </c>
      <c r="B68" s="86" t="s">
        <v>24</v>
      </c>
      <c r="C68" s="103" t="s">
        <v>7</v>
      </c>
      <c r="D68" s="104"/>
      <c r="E68" s="105"/>
      <c r="F68" s="29">
        <v>130</v>
      </c>
      <c r="G68" s="29">
        <v>130</v>
      </c>
      <c r="H68" s="29">
        <v>130</v>
      </c>
      <c r="I68" s="29">
        <v>130</v>
      </c>
      <c r="J68" s="29">
        <v>130</v>
      </c>
      <c r="K68" s="29">
        <v>130</v>
      </c>
      <c r="L68" s="29">
        <v>130</v>
      </c>
      <c r="M68" s="29">
        <v>130</v>
      </c>
      <c r="N68" s="29">
        <v>130</v>
      </c>
      <c r="O68" s="29">
        <v>130</v>
      </c>
      <c r="P68" s="29">
        <v>130</v>
      </c>
      <c r="Q68" s="29">
        <v>130</v>
      </c>
      <c r="R68" s="30" t="s">
        <v>8</v>
      </c>
    </row>
    <row r="69" spans="1:18" s="24" customFormat="1" ht="13.5" customHeight="1" x14ac:dyDescent="0.15">
      <c r="A69" s="101"/>
      <c r="B69" s="87"/>
      <c r="C69" s="106" t="s">
        <v>9</v>
      </c>
      <c r="D69" s="96" t="s">
        <v>10</v>
      </c>
      <c r="E69" s="96"/>
      <c r="F69" s="31">
        <v>1623</v>
      </c>
      <c r="G69" s="31">
        <v>2119</v>
      </c>
      <c r="H69" s="31">
        <v>1767</v>
      </c>
      <c r="I69" s="31">
        <v>1616</v>
      </c>
      <c r="J69" s="31">
        <v>2191</v>
      </c>
      <c r="K69" s="31">
        <v>2486</v>
      </c>
      <c r="L69" s="31">
        <v>2628</v>
      </c>
      <c r="M69" s="31">
        <v>1290</v>
      </c>
      <c r="N69" s="31">
        <v>1389</v>
      </c>
      <c r="O69" s="31">
        <v>1122</v>
      </c>
      <c r="P69" s="31">
        <v>1709</v>
      </c>
      <c r="Q69" s="31">
        <v>1720</v>
      </c>
      <c r="R69" s="32">
        <f t="shared" ref="R69:R78" si="26">SUM(F69:Q69)</f>
        <v>21660</v>
      </c>
    </row>
    <row r="70" spans="1:18" s="24" customFormat="1" ht="13.5" customHeight="1" x14ac:dyDescent="0.15">
      <c r="A70" s="101"/>
      <c r="B70" s="87"/>
      <c r="C70" s="107"/>
      <c r="D70" s="96" t="s">
        <v>11</v>
      </c>
      <c r="E70" s="96"/>
      <c r="F70" s="31">
        <v>1869</v>
      </c>
      <c r="G70" s="31">
        <v>2587</v>
      </c>
      <c r="H70" s="31">
        <v>2262</v>
      </c>
      <c r="I70" s="31">
        <v>1851</v>
      </c>
      <c r="J70" s="31">
        <v>2379</v>
      </c>
      <c r="K70" s="31">
        <v>2463</v>
      </c>
      <c r="L70" s="31">
        <v>2036</v>
      </c>
      <c r="M70" s="31">
        <v>3454</v>
      </c>
      <c r="N70" s="31">
        <v>2703</v>
      </c>
      <c r="O70" s="31">
        <v>3088</v>
      </c>
      <c r="P70" s="31">
        <v>1800</v>
      </c>
      <c r="Q70" s="31">
        <v>2040</v>
      </c>
      <c r="R70" s="32">
        <f t="shared" si="26"/>
        <v>28532</v>
      </c>
    </row>
    <row r="71" spans="1:18" s="24" customFormat="1" ht="13.5" customHeight="1" x14ac:dyDescent="0.15">
      <c r="A71" s="101"/>
      <c r="B71" s="87"/>
      <c r="C71" s="107"/>
      <c r="D71" s="96" t="s">
        <v>12</v>
      </c>
      <c r="E71" s="96"/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1515</v>
      </c>
      <c r="N71" s="31">
        <v>1794</v>
      </c>
      <c r="O71" s="31">
        <v>1171</v>
      </c>
      <c r="P71" s="31">
        <v>0</v>
      </c>
      <c r="Q71" s="31">
        <v>0</v>
      </c>
      <c r="R71" s="32">
        <f t="shared" si="26"/>
        <v>4480</v>
      </c>
    </row>
    <row r="72" spans="1:18" s="24" customFormat="1" ht="13.5" customHeight="1" thickBot="1" x14ac:dyDescent="0.2">
      <c r="A72" s="101"/>
      <c r="B72" s="87"/>
      <c r="C72" s="108"/>
      <c r="D72" s="96" t="s">
        <v>13</v>
      </c>
      <c r="E72" s="96"/>
      <c r="F72" s="46">
        <f>SUM(F69:F71)</f>
        <v>3492</v>
      </c>
      <c r="G72" s="33">
        <f>SUM(G69:G71)</f>
        <v>4706</v>
      </c>
      <c r="H72" s="33">
        <f>SUM(H69:H71)</f>
        <v>4029</v>
      </c>
      <c r="I72" s="33">
        <f>SUM(I69:I71)</f>
        <v>3467</v>
      </c>
      <c r="J72" s="33">
        <f t="shared" ref="J72:Q72" si="27">SUM(J69:J71)</f>
        <v>4570</v>
      </c>
      <c r="K72" s="33">
        <f t="shared" si="27"/>
        <v>4949</v>
      </c>
      <c r="L72" s="33">
        <f t="shared" si="27"/>
        <v>4664</v>
      </c>
      <c r="M72" s="33">
        <f t="shared" si="27"/>
        <v>6259</v>
      </c>
      <c r="N72" s="33">
        <f t="shared" si="27"/>
        <v>5886</v>
      </c>
      <c r="O72" s="46">
        <f t="shared" si="27"/>
        <v>5381</v>
      </c>
      <c r="P72" s="33">
        <f t="shared" si="27"/>
        <v>3509</v>
      </c>
      <c r="Q72" s="33">
        <f t="shared" si="27"/>
        <v>3760</v>
      </c>
      <c r="R72" s="32">
        <f t="shared" si="26"/>
        <v>54672</v>
      </c>
    </row>
    <row r="73" spans="1:18" s="24" customFormat="1" ht="12.75" thickBot="1" x14ac:dyDescent="0.2">
      <c r="A73" s="101"/>
      <c r="B73" s="87"/>
      <c r="C73" s="96" t="s">
        <v>14</v>
      </c>
      <c r="D73" s="34" t="s">
        <v>15</v>
      </c>
      <c r="E73" s="35"/>
      <c r="F73" s="36">
        <f t="shared" ref="F73:Q74" si="28">$J$68*$E73</f>
        <v>0</v>
      </c>
      <c r="G73" s="36">
        <f t="shared" si="28"/>
        <v>0</v>
      </c>
      <c r="H73" s="36">
        <f t="shared" si="28"/>
        <v>0</v>
      </c>
      <c r="I73" s="36">
        <f t="shared" si="28"/>
        <v>0</v>
      </c>
      <c r="J73" s="36">
        <f t="shared" si="28"/>
        <v>0</v>
      </c>
      <c r="K73" s="36">
        <f t="shared" si="28"/>
        <v>0</v>
      </c>
      <c r="L73" s="36">
        <f t="shared" si="28"/>
        <v>0</v>
      </c>
      <c r="M73" s="36">
        <f t="shared" si="28"/>
        <v>0</v>
      </c>
      <c r="N73" s="36">
        <f t="shared" si="28"/>
        <v>0</v>
      </c>
      <c r="O73" s="36">
        <f t="shared" si="28"/>
        <v>0</v>
      </c>
      <c r="P73" s="36">
        <f t="shared" si="28"/>
        <v>0</v>
      </c>
      <c r="Q73" s="36">
        <f t="shared" si="28"/>
        <v>0</v>
      </c>
      <c r="R73" s="32">
        <f t="shared" si="26"/>
        <v>0</v>
      </c>
    </row>
    <row r="74" spans="1:18" s="24" customFormat="1" ht="12.75" thickBot="1" x14ac:dyDescent="0.2">
      <c r="A74" s="101"/>
      <c r="B74" s="87"/>
      <c r="C74" s="96"/>
      <c r="D74" s="37" t="s">
        <v>16</v>
      </c>
      <c r="E74" s="35"/>
      <c r="F74" s="36">
        <f t="shared" si="28"/>
        <v>0</v>
      </c>
      <c r="G74" s="36">
        <f t="shared" si="28"/>
        <v>0</v>
      </c>
      <c r="H74" s="36">
        <f t="shared" si="28"/>
        <v>0</v>
      </c>
      <c r="I74" s="36">
        <f t="shared" si="28"/>
        <v>0</v>
      </c>
      <c r="J74" s="36">
        <f t="shared" si="28"/>
        <v>0</v>
      </c>
      <c r="K74" s="36">
        <f t="shared" si="28"/>
        <v>0</v>
      </c>
      <c r="L74" s="36">
        <f t="shared" si="28"/>
        <v>0</v>
      </c>
      <c r="M74" s="36">
        <f t="shared" si="28"/>
        <v>0</v>
      </c>
      <c r="N74" s="36">
        <f t="shared" si="28"/>
        <v>0</v>
      </c>
      <c r="O74" s="36">
        <f t="shared" si="28"/>
        <v>0</v>
      </c>
      <c r="P74" s="36">
        <f t="shared" si="28"/>
        <v>0</v>
      </c>
      <c r="Q74" s="36">
        <f t="shared" si="28"/>
        <v>0</v>
      </c>
      <c r="R74" s="32">
        <f t="shared" si="26"/>
        <v>0</v>
      </c>
    </row>
    <row r="75" spans="1:18" s="24" customFormat="1" ht="12.75" thickBot="1" x14ac:dyDescent="0.2">
      <c r="A75" s="101"/>
      <c r="B75" s="87"/>
      <c r="C75" s="96" t="s">
        <v>17</v>
      </c>
      <c r="D75" s="34" t="s">
        <v>10</v>
      </c>
      <c r="E75" s="35"/>
      <c r="F75" s="38">
        <f t="shared" ref="F75:Q77" si="29">$E75*F69</f>
        <v>0</v>
      </c>
      <c r="G75" s="38">
        <f t="shared" si="29"/>
        <v>0</v>
      </c>
      <c r="H75" s="38">
        <f t="shared" si="29"/>
        <v>0</v>
      </c>
      <c r="I75" s="38">
        <f t="shared" si="29"/>
        <v>0</v>
      </c>
      <c r="J75" s="36">
        <f t="shared" si="29"/>
        <v>0</v>
      </c>
      <c r="K75" s="38">
        <f t="shared" si="29"/>
        <v>0</v>
      </c>
      <c r="L75" s="38">
        <f t="shared" si="29"/>
        <v>0</v>
      </c>
      <c r="M75" s="38">
        <f t="shared" si="29"/>
        <v>0</v>
      </c>
      <c r="N75" s="38">
        <f t="shared" si="29"/>
        <v>0</v>
      </c>
      <c r="O75" s="38">
        <f t="shared" si="29"/>
        <v>0</v>
      </c>
      <c r="P75" s="38">
        <f t="shared" si="29"/>
        <v>0</v>
      </c>
      <c r="Q75" s="38">
        <f t="shared" si="29"/>
        <v>0</v>
      </c>
      <c r="R75" s="32">
        <f t="shared" si="26"/>
        <v>0</v>
      </c>
    </row>
    <row r="76" spans="1:18" s="24" customFormat="1" ht="12.75" thickBot="1" x14ac:dyDescent="0.2">
      <c r="A76" s="101"/>
      <c r="B76" s="87"/>
      <c r="C76" s="96"/>
      <c r="D76" s="34" t="s">
        <v>11</v>
      </c>
      <c r="E76" s="35"/>
      <c r="F76" s="38">
        <f t="shared" si="29"/>
        <v>0</v>
      </c>
      <c r="G76" s="38">
        <f t="shared" si="29"/>
        <v>0</v>
      </c>
      <c r="H76" s="38">
        <f t="shared" si="29"/>
        <v>0</v>
      </c>
      <c r="I76" s="38">
        <f t="shared" si="29"/>
        <v>0</v>
      </c>
      <c r="J76" s="36">
        <f t="shared" si="29"/>
        <v>0</v>
      </c>
      <c r="K76" s="38">
        <f t="shared" si="29"/>
        <v>0</v>
      </c>
      <c r="L76" s="38">
        <f t="shared" si="29"/>
        <v>0</v>
      </c>
      <c r="M76" s="38">
        <f t="shared" si="29"/>
        <v>0</v>
      </c>
      <c r="N76" s="38">
        <f t="shared" si="29"/>
        <v>0</v>
      </c>
      <c r="O76" s="38">
        <f t="shared" si="29"/>
        <v>0</v>
      </c>
      <c r="P76" s="38">
        <f t="shared" si="29"/>
        <v>0</v>
      </c>
      <c r="Q76" s="38">
        <f t="shared" si="29"/>
        <v>0</v>
      </c>
      <c r="R76" s="32">
        <f t="shared" si="26"/>
        <v>0</v>
      </c>
    </row>
    <row r="77" spans="1:18" s="24" customFormat="1" ht="13.5" customHeight="1" thickBot="1" x14ac:dyDescent="0.2">
      <c r="A77" s="101"/>
      <c r="B77" s="87"/>
      <c r="C77" s="96"/>
      <c r="D77" s="34" t="s">
        <v>12</v>
      </c>
      <c r="E77" s="35"/>
      <c r="F77" s="38">
        <f t="shared" si="29"/>
        <v>0</v>
      </c>
      <c r="G77" s="38">
        <f t="shared" si="29"/>
        <v>0</v>
      </c>
      <c r="H77" s="38">
        <f t="shared" si="29"/>
        <v>0</v>
      </c>
      <c r="I77" s="38">
        <f t="shared" si="29"/>
        <v>0</v>
      </c>
      <c r="J77" s="36">
        <f t="shared" si="29"/>
        <v>0</v>
      </c>
      <c r="K77" s="38">
        <f t="shared" si="29"/>
        <v>0</v>
      </c>
      <c r="L77" s="38">
        <f t="shared" si="29"/>
        <v>0</v>
      </c>
      <c r="M77" s="38">
        <f t="shared" si="29"/>
        <v>0</v>
      </c>
      <c r="N77" s="38">
        <f t="shared" si="29"/>
        <v>0</v>
      </c>
      <c r="O77" s="38">
        <f t="shared" si="29"/>
        <v>0</v>
      </c>
      <c r="P77" s="38">
        <f t="shared" si="29"/>
        <v>0</v>
      </c>
      <c r="Q77" s="38">
        <f t="shared" si="29"/>
        <v>0</v>
      </c>
      <c r="R77" s="32">
        <f t="shared" si="26"/>
        <v>0</v>
      </c>
    </row>
    <row r="78" spans="1:18" s="24" customFormat="1" ht="13.5" customHeight="1" x14ac:dyDescent="0.15">
      <c r="A78" s="102"/>
      <c r="B78" s="88"/>
      <c r="C78" s="80" t="s">
        <v>18</v>
      </c>
      <c r="D78" s="81"/>
      <c r="E78" s="82"/>
      <c r="F78" s="39">
        <f>ROUNDDOWN(SUM(F73:F77),0)</f>
        <v>0</v>
      </c>
      <c r="G78" s="39">
        <f>ROUNDDOWN(SUM(G73:G77),0)</f>
        <v>0</v>
      </c>
      <c r="H78" s="39">
        <f>ROUNDDOWN(SUM(H73:H77),0)</f>
        <v>0</v>
      </c>
      <c r="I78" s="39">
        <f>ROUNDDOWN(SUM(I73:I77),0)</f>
        <v>0</v>
      </c>
      <c r="J78" s="39">
        <f>ROUNDDOWN(SUM(J73:J77),0)</f>
        <v>0</v>
      </c>
      <c r="K78" s="39">
        <f t="shared" ref="K78:Q78" si="30">ROUNDDOWN(SUM(K73:K77),0)</f>
        <v>0</v>
      </c>
      <c r="L78" s="39">
        <f t="shared" si="30"/>
        <v>0</v>
      </c>
      <c r="M78" s="39">
        <f t="shared" si="30"/>
        <v>0</v>
      </c>
      <c r="N78" s="39">
        <f t="shared" si="30"/>
        <v>0</v>
      </c>
      <c r="O78" s="39">
        <f t="shared" si="30"/>
        <v>0</v>
      </c>
      <c r="P78" s="39">
        <f t="shared" si="30"/>
        <v>0</v>
      </c>
      <c r="Q78" s="39">
        <f t="shared" si="30"/>
        <v>0</v>
      </c>
      <c r="R78" s="32">
        <f t="shared" si="26"/>
        <v>0</v>
      </c>
    </row>
    <row r="79" spans="1:18" s="24" customFormat="1" ht="13.5" customHeight="1" x14ac:dyDescent="0.15">
      <c r="A79" s="100" t="s">
        <v>76</v>
      </c>
      <c r="B79" s="86" t="s">
        <v>26</v>
      </c>
      <c r="C79" s="103" t="s">
        <v>7</v>
      </c>
      <c r="D79" s="104"/>
      <c r="E79" s="105"/>
      <c r="F79" s="29">
        <v>512</v>
      </c>
      <c r="G79" s="29">
        <v>512</v>
      </c>
      <c r="H79" s="29">
        <v>512</v>
      </c>
      <c r="I79" s="29">
        <v>512</v>
      </c>
      <c r="J79" s="29">
        <v>512</v>
      </c>
      <c r="K79" s="29">
        <v>512</v>
      </c>
      <c r="L79" s="29">
        <v>512</v>
      </c>
      <c r="M79" s="29">
        <v>512</v>
      </c>
      <c r="N79" s="29">
        <v>512</v>
      </c>
      <c r="O79" s="29">
        <v>512</v>
      </c>
      <c r="P79" s="29">
        <v>512</v>
      </c>
      <c r="Q79" s="29">
        <v>512</v>
      </c>
      <c r="R79" s="30" t="s">
        <v>8</v>
      </c>
    </row>
    <row r="80" spans="1:18" s="24" customFormat="1" ht="13.5" customHeight="1" x14ac:dyDescent="0.15">
      <c r="A80" s="101"/>
      <c r="B80" s="87"/>
      <c r="C80" s="106" t="s">
        <v>9</v>
      </c>
      <c r="D80" s="96" t="s">
        <v>10</v>
      </c>
      <c r="E80" s="96"/>
      <c r="F80" s="31">
        <v>16825</v>
      </c>
      <c r="G80" s="31">
        <v>20910</v>
      </c>
      <c r="H80" s="31">
        <v>25346</v>
      </c>
      <c r="I80" s="31">
        <v>20125</v>
      </c>
      <c r="J80" s="31">
        <v>1266</v>
      </c>
      <c r="K80" s="31">
        <v>1506</v>
      </c>
      <c r="L80" s="31">
        <v>1847</v>
      </c>
      <c r="M80" s="31">
        <v>857</v>
      </c>
      <c r="N80" s="31">
        <v>1492</v>
      </c>
      <c r="O80" s="31">
        <v>634</v>
      </c>
      <c r="P80" s="31">
        <v>2138</v>
      </c>
      <c r="Q80" s="31">
        <v>18592</v>
      </c>
      <c r="R80" s="32">
        <f t="shared" ref="R80:R89" si="31">SUM(F80:Q80)</f>
        <v>111538</v>
      </c>
    </row>
    <row r="81" spans="1:18" s="24" customFormat="1" ht="13.5" customHeight="1" x14ac:dyDescent="0.15">
      <c r="A81" s="101"/>
      <c r="B81" s="87"/>
      <c r="C81" s="107"/>
      <c r="D81" s="96" t="s">
        <v>11</v>
      </c>
      <c r="E81" s="96"/>
      <c r="F81" s="31">
        <v>18639</v>
      </c>
      <c r="G81" s="31">
        <v>24664</v>
      </c>
      <c r="H81" s="31">
        <v>31805</v>
      </c>
      <c r="I81" s="31">
        <v>21688</v>
      </c>
      <c r="J81" s="31">
        <v>1198</v>
      </c>
      <c r="K81" s="31">
        <v>1451</v>
      </c>
      <c r="L81" s="31">
        <v>1172</v>
      </c>
      <c r="M81" s="31">
        <v>1475</v>
      </c>
      <c r="N81" s="31">
        <v>2920</v>
      </c>
      <c r="O81" s="31">
        <v>1351</v>
      </c>
      <c r="P81" s="31">
        <v>2571</v>
      </c>
      <c r="Q81" s="31">
        <v>20287</v>
      </c>
      <c r="R81" s="32">
        <f t="shared" si="31"/>
        <v>129221</v>
      </c>
    </row>
    <row r="82" spans="1:18" s="24" customFormat="1" ht="13.5" customHeight="1" x14ac:dyDescent="0.15">
      <c r="A82" s="101"/>
      <c r="B82" s="87"/>
      <c r="C82" s="107"/>
      <c r="D82" s="96" t="s">
        <v>12</v>
      </c>
      <c r="E82" s="96"/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1484</v>
      </c>
      <c r="N82" s="31">
        <v>2285</v>
      </c>
      <c r="O82" s="31">
        <v>1103</v>
      </c>
      <c r="P82" s="31">
        <v>0</v>
      </c>
      <c r="Q82" s="31">
        <v>0</v>
      </c>
      <c r="R82" s="32">
        <f t="shared" si="31"/>
        <v>4872</v>
      </c>
    </row>
    <row r="83" spans="1:18" s="24" customFormat="1" ht="13.5" customHeight="1" thickBot="1" x14ac:dyDescent="0.2">
      <c r="A83" s="101"/>
      <c r="B83" s="87"/>
      <c r="C83" s="108"/>
      <c r="D83" s="96" t="s">
        <v>13</v>
      </c>
      <c r="E83" s="96"/>
      <c r="F83" s="46">
        <f>SUM(F80:F82)</f>
        <v>35464</v>
      </c>
      <c r="G83" s="33">
        <f>SUM(G80:G82)</f>
        <v>45574</v>
      </c>
      <c r="H83" s="33">
        <f>SUM(H80:H82)</f>
        <v>57151</v>
      </c>
      <c r="I83" s="33">
        <f>SUM(I80:I82)</f>
        <v>41813</v>
      </c>
      <c r="J83" s="33">
        <f t="shared" ref="J83:Q83" si="32">SUM(J80:J82)</f>
        <v>2464</v>
      </c>
      <c r="K83" s="33">
        <f t="shared" si="32"/>
        <v>2957</v>
      </c>
      <c r="L83" s="33">
        <f t="shared" si="32"/>
        <v>3019</v>
      </c>
      <c r="M83" s="33">
        <f t="shared" si="32"/>
        <v>3816</v>
      </c>
      <c r="N83" s="33">
        <f t="shared" si="32"/>
        <v>6697</v>
      </c>
      <c r="O83" s="33">
        <f t="shared" si="32"/>
        <v>3088</v>
      </c>
      <c r="P83" s="33">
        <f t="shared" si="32"/>
        <v>4709</v>
      </c>
      <c r="Q83" s="33">
        <f t="shared" si="32"/>
        <v>38879</v>
      </c>
      <c r="R83" s="32">
        <f t="shared" si="31"/>
        <v>245631</v>
      </c>
    </row>
    <row r="84" spans="1:18" s="24" customFormat="1" ht="13.5" customHeight="1" thickBot="1" x14ac:dyDescent="0.2">
      <c r="A84" s="101"/>
      <c r="B84" s="87"/>
      <c r="C84" s="96" t="s">
        <v>14</v>
      </c>
      <c r="D84" s="34" t="s">
        <v>15</v>
      </c>
      <c r="E84" s="35"/>
      <c r="F84" s="36">
        <f t="shared" ref="F84:Q85" si="33">$J$79*$E84</f>
        <v>0</v>
      </c>
      <c r="G84" s="36">
        <f t="shared" si="33"/>
        <v>0</v>
      </c>
      <c r="H84" s="36">
        <f t="shared" si="33"/>
        <v>0</v>
      </c>
      <c r="I84" s="36">
        <f t="shared" si="33"/>
        <v>0</v>
      </c>
      <c r="J84" s="36">
        <f t="shared" si="33"/>
        <v>0</v>
      </c>
      <c r="K84" s="36">
        <f t="shared" si="33"/>
        <v>0</v>
      </c>
      <c r="L84" s="36">
        <f t="shared" si="33"/>
        <v>0</v>
      </c>
      <c r="M84" s="36">
        <f t="shared" si="33"/>
        <v>0</v>
      </c>
      <c r="N84" s="36">
        <f t="shared" si="33"/>
        <v>0</v>
      </c>
      <c r="O84" s="36">
        <f t="shared" si="33"/>
        <v>0</v>
      </c>
      <c r="P84" s="36">
        <f t="shared" si="33"/>
        <v>0</v>
      </c>
      <c r="Q84" s="36">
        <f t="shared" si="33"/>
        <v>0</v>
      </c>
      <c r="R84" s="32">
        <f t="shared" si="31"/>
        <v>0</v>
      </c>
    </row>
    <row r="85" spans="1:18" s="24" customFormat="1" ht="13.5" customHeight="1" thickBot="1" x14ac:dyDescent="0.2">
      <c r="A85" s="101"/>
      <c r="B85" s="87"/>
      <c r="C85" s="96"/>
      <c r="D85" s="37" t="s">
        <v>16</v>
      </c>
      <c r="E85" s="35"/>
      <c r="F85" s="36">
        <f t="shared" si="33"/>
        <v>0</v>
      </c>
      <c r="G85" s="36">
        <f t="shared" si="33"/>
        <v>0</v>
      </c>
      <c r="H85" s="36">
        <f t="shared" si="33"/>
        <v>0</v>
      </c>
      <c r="I85" s="36">
        <f t="shared" si="33"/>
        <v>0</v>
      </c>
      <c r="J85" s="36">
        <f t="shared" si="33"/>
        <v>0</v>
      </c>
      <c r="K85" s="36">
        <f t="shared" si="33"/>
        <v>0</v>
      </c>
      <c r="L85" s="36">
        <f t="shared" si="33"/>
        <v>0</v>
      </c>
      <c r="M85" s="36">
        <f t="shared" si="33"/>
        <v>0</v>
      </c>
      <c r="N85" s="36">
        <f t="shared" si="33"/>
        <v>0</v>
      </c>
      <c r="O85" s="36">
        <f t="shared" si="33"/>
        <v>0</v>
      </c>
      <c r="P85" s="36">
        <f t="shared" si="33"/>
        <v>0</v>
      </c>
      <c r="Q85" s="36">
        <f t="shared" si="33"/>
        <v>0</v>
      </c>
      <c r="R85" s="32">
        <f t="shared" si="31"/>
        <v>0</v>
      </c>
    </row>
    <row r="86" spans="1:18" s="24" customFormat="1" ht="13.5" customHeight="1" thickBot="1" x14ac:dyDescent="0.2">
      <c r="A86" s="101"/>
      <c r="B86" s="87"/>
      <c r="C86" s="96" t="s">
        <v>17</v>
      </c>
      <c r="D86" s="34" t="s">
        <v>10</v>
      </c>
      <c r="E86" s="35"/>
      <c r="F86" s="38">
        <f t="shared" ref="F86:Q88" si="34">$E86*F80</f>
        <v>0</v>
      </c>
      <c r="G86" s="38">
        <f t="shared" si="34"/>
        <v>0</v>
      </c>
      <c r="H86" s="38">
        <f t="shared" si="34"/>
        <v>0</v>
      </c>
      <c r="I86" s="38">
        <f t="shared" si="34"/>
        <v>0</v>
      </c>
      <c r="J86" s="36">
        <f t="shared" si="34"/>
        <v>0</v>
      </c>
      <c r="K86" s="38">
        <f t="shared" si="34"/>
        <v>0</v>
      </c>
      <c r="L86" s="38">
        <f t="shared" si="34"/>
        <v>0</v>
      </c>
      <c r="M86" s="38">
        <f t="shared" si="34"/>
        <v>0</v>
      </c>
      <c r="N86" s="38">
        <f t="shared" si="34"/>
        <v>0</v>
      </c>
      <c r="O86" s="38">
        <f t="shared" si="34"/>
        <v>0</v>
      </c>
      <c r="P86" s="38">
        <f t="shared" si="34"/>
        <v>0</v>
      </c>
      <c r="Q86" s="38">
        <f t="shared" si="34"/>
        <v>0</v>
      </c>
      <c r="R86" s="32">
        <f t="shared" si="31"/>
        <v>0</v>
      </c>
    </row>
    <row r="87" spans="1:18" s="24" customFormat="1" ht="13.5" customHeight="1" thickBot="1" x14ac:dyDescent="0.2">
      <c r="A87" s="101"/>
      <c r="B87" s="87"/>
      <c r="C87" s="96"/>
      <c r="D87" s="34" t="s">
        <v>11</v>
      </c>
      <c r="E87" s="35"/>
      <c r="F87" s="38">
        <f t="shared" si="34"/>
        <v>0</v>
      </c>
      <c r="G87" s="38">
        <f t="shared" si="34"/>
        <v>0</v>
      </c>
      <c r="H87" s="38">
        <f t="shared" si="34"/>
        <v>0</v>
      </c>
      <c r="I87" s="38">
        <f t="shared" si="34"/>
        <v>0</v>
      </c>
      <c r="J87" s="36">
        <f t="shared" si="34"/>
        <v>0</v>
      </c>
      <c r="K87" s="38">
        <f t="shared" si="34"/>
        <v>0</v>
      </c>
      <c r="L87" s="38">
        <f t="shared" si="34"/>
        <v>0</v>
      </c>
      <c r="M87" s="38">
        <f t="shared" si="34"/>
        <v>0</v>
      </c>
      <c r="N87" s="38">
        <f t="shared" si="34"/>
        <v>0</v>
      </c>
      <c r="O87" s="38">
        <f t="shared" si="34"/>
        <v>0</v>
      </c>
      <c r="P87" s="38">
        <f t="shared" si="34"/>
        <v>0</v>
      </c>
      <c r="Q87" s="38">
        <f t="shared" si="34"/>
        <v>0</v>
      </c>
      <c r="R87" s="32">
        <f t="shared" si="31"/>
        <v>0</v>
      </c>
    </row>
    <row r="88" spans="1:18" s="24" customFormat="1" ht="13.5" customHeight="1" thickBot="1" x14ac:dyDescent="0.2">
      <c r="A88" s="101"/>
      <c r="B88" s="87"/>
      <c r="C88" s="96"/>
      <c r="D88" s="34" t="s">
        <v>12</v>
      </c>
      <c r="E88" s="35"/>
      <c r="F88" s="38">
        <f t="shared" si="34"/>
        <v>0</v>
      </c>
      <c r="G88" s="38">
        <f t="shared" si="34"/>
        <v>0</v>
      </c>
      <c r="H88" s="38">
        <f t="shared" si="34"/>
        <v>0</v>
      </c>
      <c r="I88" s="38">
        <f t="shared" si="34"/>
        <v>0</v>
      </c>
      <c r="J88" s="36">
        <f t="shared" si="34"/>
        <v>0</v>
      </c>
      <c r="K88" s="38">
        <f t="shared" si="34"/>
        <v>0</v>
      </c>
      <c r="L88" s="38">
        <f t="shared" si="34"/>
        <v>0</v>
      </c>
      <c r="M88" s="38">
        <f t="shared" si="34"/>
        <v>0</v>
      </c>
      <c r="N88" s="38">
        <f t="shared" si="34"/>
        <v>0</v>
      </c>
      <c r="O88" s="38">
        <f t="shared" si="34"/>
        <v>0</v>
      </c>
      <c r="P88" s="38">
        <f t="shared" si="34"/>
        <v>0</v>
      </c>
      <c r="Q88" s="38">
        <f t="shared" si="34"/>
        <v>0</v>
      </c>
      <c r="R88" s="32">
        <f t="shared" si="31"/>
        <v>0</v>
      </c>
    </row>
    <row r="89" spans="1:18" s="24" customFormat="1" ht="13.5" customHeight="1" x14ac:dyDescent="0.15">
      <c r="A89" s="102"/>
      <c r="B89" s="88"/>
      <c r="C89" s="80" t="s">
        <v>18</v>
      </c>
      <c r="D89" s="81"/>
      <c r="E89" s="82"/>
      <c r="F89" s="39">
        <f>ROUNDDOWN(SUM(F84:F88),0)</f>
        <v>0</v>
      </c>
      <c r="G89" s="39">
        <f>ROUNDDOWN(SUM(G84:G88),0)</f>
        <v>0</v>
      </c>
      <c r="H89" s="39">
        <f>ROUNDDOWN(SUM(H84:H88),0)</f>
        <v>0</v>
      </c>
      <c r="I89" s="39">
        <f>ROUNDDOWN(SUM(I84:I88),0)</f>
        <v>0</v>
      </c>
      <c r="J89" s="39">
        <f>ROUNDDOWN(SUM(J84:J88),0)</f>
        <v>0</v>
      </c>
      <c r="K89" s="39">
        <f t="shared" ref="K89:Q89" si="35">ROUNDDOWN(SUM(K84:K88),0)</f>
        <v>0</v>
      </c>
      <c r="L89" s="39">
        <f t="shared" si="35"/>
        <v>0</v>
      </c>
      <c r="M89" s="39">
        <f t="shared" si="35"/>
        <v>0</v>
      </c>
      <c r="N89" s="39">
        <f t="shared" si="35"/>
        <v>0</v>
      </c>
      <c r="O89" s="39">
        <f t="shared" si="35"/>
        <v>0</v>
      </c>
      <c r="P89" s="39">
        <f t="shared" si="35"/>
        <v>0</v>
      </c>
      <c r="Q89" s="39">
        <f t="shared" si="35"/>
        <v>0</v>
      </c>
      <c r="R89" s="32">
        <f t="shared" si="31"/>
        <v>0</v>
      </c>
    </row>
    <row r="90" spans="1:18" s="24" customFormat="1" ht="13.5" customHeight="1" x14ac:dyDescent="0.15">
      <c r="A90" s="100" t="s">
        <v>77</v>
      </c>
      <c r="B90" s="86" t="s">
        <v>27</v>
      </c>
      <c r="C90" s="103" t="s">
        <v>7</v>
      </c>
      <c r="D90" s="104"/>
      <c r="E90" s="105"/>
      <c r="F90" s="29">
        <v>426</v>
      </c>
      <c r="G90" s="29">
        <v>426</v>
      </c>
      <c r="H90" s="29">
        <v>426</v>
      </c>
      <c r="I90" s="29">
        <v>426</v>
      </c>
      <c r="J90" s="29">
        <v>426</v>
      </c>
      <c r="K90" s="29">
        <v>426</v>
      </c>
      <c r="L90" s="29">
        <v>426</v>
      </c>
      <c r="M90" s="29">
        <v>426</v>
      </c>
      <c r="N90" s="29">
        <v>426</v>
      </c>
      <c r="O90" s="29">
        <v>426</v>
      </c>
      <c r="P90" s="29">
        <v>426</v>
      </c>
      <c r="Q90" s="29">
        <v>426</v>
      </c>
      <c r="R90" s="30" t="s">
        <v>8</v>
      </c>
    </row>
    <row r="91" spans="1:18" s="24" customFormat="1" ht="13.5" customHeight="1" x14ac:dyDescent="0.15">
      <c r="A91" s="101"/>
      <c r="B91" s="87"/>
      <c r="C91" s="106" t="s">
        <v>9</v>
      </c>
      <c r="D91" s="96" t="s">
        <v>10</v>
      </c>
      <c r="E91" s="96"/>
      <c r="F91" s="31">
        <v>6645</v>
      </c>
      <c r="G91" s="31">
        <v>8550</v>
      </c>
      <c r="H91" s="31">
        <v>6177</v>
      </c>
      <c r="I91" s="31">
        <v>5810</v>
      </c>
      <c r="J91" s="31">
        <v>24349</v>
      </c>
      <c r="K91" s="31">
        <v>27664</v>
      </c>
      <c r="L91" s="31">
        <v>31855</v>
      </c>
      <c r="M91" s="31">
        <v>15593</v>
      </c>
      <c r="N91" s="31">
        <v>16793</v>
      </c>
      <c r="O91" s="31">
        <v>14699</v>
      </c>
      <c r="P91" s="31">
        <v>25161</v>
      </c>
      <c r="Q91" s="31">
        <v>8255</v>
      </c>
      <c r="R91" s="32">
        <f t="shared" ref="R91:R100" si="36">SUM(F91:Q91)</f>
        <v>191551</v>
      </c>
    </row>
    <row r="92" spans="1:18" s="24" customFormat="1" ht="13.5" customHeight="1" x14ac:dyDescent="0.15">
      <c r="A92" s="101"/>
      <c r="B92" s="87"/>
      <c r="C92" s="107"/>
      <c r="D92" s="96" t="s">
        <v>11</v>
      </c>
      <c r="E92" s="96"/>
      <c r="F92" s="31">
        <v>7218</v>
      </c>
      <c r="G92" s="31">
        <v>8821</v>
      </c>
      <c r="H92" s="31">
        <v>7567</v>
      </c>
      <c r="I92" s="31">
        <v>6590</v>
      </c>
      <c r="J92" s="31">
        <v>30572</v>
      </c>
      <c r="K92" s="31">
        <v>33037</v>
      </c>
      <c r="L92" s="31">
        <v>28220</v>
      </c>
      <c r="M92" s="31">
        <v>36155</v>
      </c>
      <c r="N92" s="31">
        <v>31529</v>
      </c>
      <c r="O92" s="31">
        <v>33244</v>
      </c>
      <c r="P92" s="31">
        <v>23446</v>
      </c>
      <c r="Q92" s="31">
        <v>8520</v>
      </c>
      <c r="R92" s="32">
        <f t="shared" si="36"/>
        <v>254919</v>
      </c>
    </row>
    <row r="93" spans="1:18" s="24" customFormat="1" ht="13.5" customHeight="1" x14ac:dyDescent="0.15">
      <c r="A93" s="101"/>
      <c r="B93" s="87"/>
      <c r="C93" s="107"/>
      <c r="D93" s="96" t="s">
        <v>12</v>
      </c>
      <c r="E93" s="96"/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16609</v>
      </c>
      <c r="N93" s="31">
        <v>17667</v>
      </c>
      <c r="O93" s="31">
        <v>13982</v>
      </c>
      <c r="P93" s="31">
        <v>0</v>
      </c>
      <c r="Q93" s="31">
        <v>0</v>
      </c>
      <c r="R93" s="32">
        <f t="shared" si="36"/>
        <v>48258</v>
      </c>
    </row>
    <row r="94" spans="1:18" s="24" customFormat="1" ht="13.5" customHeight="1" thickBot="1" x14ac:dyDescent="0.2">
      <c r="A94" s="101"/>
      <c r="B94" s="87"/>
      <c r="C94" s="108"/>
      <c r="D94" s="96" t="s">
        <v>13</v>
      </c>
      <c r="E94" s="96"/>
      <c r="F94" s="46">
        <f>SUM(F91:F93)</f>
        <v>13863</v>
      </c>
      <c r="G94" s="33">
        <f>SUM(G91:G93)</f>
        <v>17371</v>
      </c>
      <c r="H94" s="33">
        <f>SUM(H91:H93)</f>
        <v>13744</v>
      </c>
      <c r="I94" s="33">
        <f>SUM(I91:I93)</f>
        <v>12400</v>
      </c>
      <c r="J94" s="33">
        <f t="shared" ref="J94:Q94" si="37">SUM(J91:J93)</f>
        <v>54921</v>
      </c>
      <c r="K94" s="33">
        <f t="shared" si="37"/>
        <v>60701</v>
      </c>
      <c r="L94" s="33">
        <f t="shared" si="37"/>
        <v>60075</v>
      </c>
      <c r="M94" s="33">
        <f t="shared" si="37"/>
        <v>68357</v>
      </c>
      <c r="N94" s="33">
        <f t="shared" si="37"/>
        <v>65989</v>
      </c>
      <c r="O94" s="33">
        <f t="shared" si="37"/>
        <v>61925</v>
      </c>
      <c r="P94" s="33">
        <f t="shared" si="37"/>
        <v>48607</v>
      </c>
      <c r="Q94" s="33">
        <f t="shared" si="37"/>
        <v>16775</v>
      </c>
      <c r="R94" s="32">
        <f t="shared" si="36"/>
        <v>494728</v>
      </c>
    </row>
    <row r="95" spans="1:18" s="24" customFormat="1" ht="13.5" customHeight="1" thickBot="1" x14ac:dyDescent="0.2">
      <c r="A95" s="101"/>
      <c r="B95" s="87"/>
      <c r="C95" s="96" t="s">
        <v>14</v>
      </c>
      <c r="D95" s="34" t="s">
        <v>15</v>
      </c>
      <c r="E95" s="35"/>
      <c r="F95" s="36">
        <f t="shared" ref="F95:Q96" si="38">$J$90*$E95</f>
        <v>0</v>
      </c>
      <c r="G95" s="36">
        <f t="shared" si="38"/>
        <v>0</v>
      </c>
      <c r="H95" s="36">
        <f t="shared" si="38"/>
        <v>0</v>
      </c>
      <c r="I95" s="36">
        <f t="shared" si="38"/>
        <v>0</v>
      </c>
      <c r="J95" s="36">
        <f>$J$90*$E95</f>
        <v>0</v>
      </c>
      <c r="K95" s="36">
        <f t="shared" si="38"/>
        <v>0</v>
      </c>
      <c r="L95" s="36">
        <f t="shared" si="38"/>
        <v>0</v>
      </c>
      <c r="M95" s="36">
        <f t="shared" si="38"/>
        <v>0</v>
      </c>
      <c r="N95" s="36">
        <f t="shared" si="38"/>
        <v>0</v>
      </c>
      <c r="O95" s="36">
        <f t="shared" si="38"/>
        <v>0</v>
      </c>
      <c r="P95" s="36">
        <f t="shared" si="38"/>
        <v>0</v>
      </c>
      <c r="Q95" s="36">
        <f t="shared" si="38"/>
        <v>0</v>
      </c>
      <c r="R95" s="32">
        <f t="shared" si="36"/>
        <v>0</v>
      </c>
    </row>
    <row r="96" spans="1:18" s="24" customFormat="1" ht="13.5" customHeight="1" thickBot="1" x14ac:dyDescent="0.2">
      <c r="A96" s="101"/>
      <c r="B96" s="87"/>
      <c r="C96" s="96"/>
      <c r="D96" s="37" t="s">
        <v>16</v>
      </c>
      <c r="E96" s="35"/>
      <c r="F96" s="36">
        <f t="shared" si="38"/>
        <v>0</v>
      </c>
      <c r="G96" s="36">
        <f t="shared" si="38"/>
        <v>0</v>
      </c>
      <c r="H96" s="36">
        <f t="shared" si="38"/>
        <v>0</v>
      </c>
      <c r="I96" s="36">
        <f t="shared" si="38"/>
        <v>0</v>
      </c>
      <c r="J96" s="36">
        <f t="shared" si="38"/>
        <v>0</v>
      </c>
      <c r="K96" s="36">
        <f t="shared" si="38"/>
        <v>0</v>
      </c>
      <c r="L96" s="36">
        <f t="shared" si="38"/>
        <v>0</v>
      </c>
      <c r="M96" s="36">
        <f t="shared" si="38"/>
        <v>0</v>
      </c>
      <c r="N96" s="36">
        <f t="shared" si="38"/>
        <v>0</v>
      </c>
      <c r="O96" s="36">
        <f t="shared" si="38"/>
        <v>0</v>
      </c>
      <c r="P96" s="36">
        <f t="shared" si="38"/>
        <v>0</v>
      </c>
      <c r="Q96" s="36">
        <f t="shared" si="38"/>
        <v>0</v>
      </c>
      <c r="R96" s="32">
        <f t="shared" si="36"/>
        <v>0</v>
      </c>
    </row>
    <row r="97" spans="1:19" s="24" customFormat="1" ht="13.5" customHeight="1" thickBot="1" x14ac:dyDescent="0.2">
      <c r="A97" s="101"/>
      <c r="B97" s="87"/>
      <c r="C97" s="96" t="s">
        <v>17</v>
      </c>
      <c r="D97" s="34" t="s">
        <v>10</v>
      </c>
      <c r="E97" s="35"/>
      <c r="F97" s="38">
        <f>$E97*F91</f>
        <v>0</v>
      </c>
      <c r="G97" s="38">
        <f>$E97*G91</f>
        <v>0</v>
      </c>
      <c r="H97" s="38">
        <f>$E97*H91</f>
        <v>0</v>
      </c>
      <c r="I97" s="38">
        <f>$E97*I91</f>
        <v>0</v>
      </c>
      <c r="J97" s="36">
        <f>$E97*J91</f>
        <v>0</v>
      </c>
      <c r="K97" s="38">
        <f t="shared" ref="K97:Q97" si="39">$E97*K91</f>
        <v>0</v>
      </c>
      <c r="L97" s="38">
        <f t="shared" si="39"/>
        <v>0</v>
      </c>
      <c r="M97" s="38">
        <f t="shared" si="39"/>
        <v>0</v>
      </c>
      <c r="N97" s="38">
        <f t="shared" si="39"/>
        <v>0</v>
      </c>
      <c r="O97" s="38">
        <f t="shared" si="39"/>
        <v>0</v>
      </c>
      <c r="P97" s="38">
        <f t="shared" si="39"/>
        <v>0</v>
      </c>
      <c r="Q97" s="38">
        <f t="shared" si="39"/>
        <v>0</v>
      </c>
      <c r="R97" s="32">
        <f t="shared" si="36"/>
        <v>0</v>
      </c>
    </row>
    <row r="98" spans="1:19" s="24" customFormat="1" ht="13.5" customHeight="1" thickBot="1" x14ac:dyDescent="0.2">
      <c r="A98" s="101"/>
      <c r="B98" s="87"/>
      <c r="C98" s="96"/>
      <c r="D98" s="34" t="s">
        <v>11</v>
      </c>
      <c r="E98" s="35"/>
      <c r="F98" s="38">
        <f t="shared" ref="F98:Q99" si="40">$E98*F92</f>
        <v>0</v>
      </c>
      <c r="G98" s="38">
        <f t="shared" si="40"/>
        <v>0</v>
      </c>
      <c r="H98" s="38">
        <f t="shared" si="40"/>
        <v>0</v>
      </c>
      <c r="I98" s="38">
        <f t="shared" si="40"/>
        <v>0</v>
      </c>
      <c r="J98" s="36">
        <f>$E98*J92</f>
        <v>0</v>
      </c>
      <c r="K98" s="38">
        <f t="shared" si="40"/>
        <v>0</v>
      </c>
      <c r="L98" s="38">
        <f t="shared" si="40"/>
        <v>0</v>
      </c>
      <c r="M98" s="38">
        <f t="shared" si="40"/>
        <v>0</v>
      </c>
      <c r="N98" s="38">
        <f t="shared" si="40"/>
        <v>0</v>
      </c>
      <c r="O98" s="38">
        <f t="shared" si="40"/>
        <v>0</v>
      </c>
      <c r="P98" s="38">
        <f t="shared" si="40"/>
        <v>0</v>
      </c>
      <c r="Q98" s="38">
        <f t="shared" si="40"/>
        <v>0</v>
      </c>
      <c r="R98" s="32">
        <f t="shared" si="36"/>
        <v>0</v>
      </c>
    </row>
    <row r="99" spans="1:19" s="24" customFormat="1" ht="13.5" customHeight="1" thickBot="1" x14ac:dyDescent="0.2">
      <c r="A99" s="101"/>
      <c r="B99" s="87"/>
      <c r="C99" s="96"/>
      <c r="D99" s="34" t="s">
        <v>12</v>
      </c>
      <c r="E99" s="35"/>
      <c r="F99" s="38">
        <f t="shared" si="40"/>
        <v>0</v>
      </c>
      <c r="G99" s="38">
        <f t="shared" si="40"/>
        <v>0</v>
      </c>
      <c r="H99" s="38">
        <f t="shared" si="40"/>
        <v>0</v>
      </c>
      <c r="I99" s="38">
        <f t="shared" si="40"/>
        <v>0</v>
      </c>
      <c r="J99" s="36">
        <f t="shared" si="40"/>
        <v>0</v>
      </c>
      <c r="K99" s="38">
        <f t="shared" si="40"/>
        <v>0</v>
      </c>
      <c r="L99" s="38">
        <f t="shared" si="40"/>
        <v>0</v>
      </c>
      <c r="M99" s="38">
        <f t="shared" si="40"/>
        <v>0</v>
      </c>
      <c r="N99" s="38">
        <f t="shared" si="40"/>
        <v>0</v>
      </c>
      <c r="O99" s="38">
        <f t="shared" si="40"/>
        <v>0</v>
      </c>
      <c r="P99" s="38">
        <f t="shared" si="40"/>
        <v>0</v>
      </c>
      <c r="Q99" s="38">
        <f t="shared" si="40"/>
        <v>0</v>
      </c>
      <c r="R99" s="32">
        <f t="shared" si="36"/>
        <v>0</v>
      </c>
    </row>
    <row r="100" spans="1:19" s="24" customFormat="1" ht="13.5" customHeight="1" x14ac:dyDescent="0.15">
      <c r="A100" s="102"/>
      <c r="B100" s="88"/>
      <c r="C100" s="80" t="s">
        <v>18</v>
      </c>
      <c r="D100" s="81"/>
      <c r="E100" s="82"/>
      <c r="F100" s="39">
        <f>ROUNDDOWN(SUM(F95:F99),0)</f>
        <v>0</v>
      </c>
      <c r="G100" s="39">
        <f>ROUNDDOWN(SUM(G95:G99),0)</f>
        <v>0</v>
      </c>
      <c r="H100" s="39">
        <f>ROUNDDOWN(SUM(H95:H99),0)</f>
        <v>0</v>
      </c>
      <c r="I100" s="39">
        <f>ROUNDDOWN(SUM(I95:I99),0)</f>
        <v>0</v>
      </c>
      <c r="J100" s="39">
        <f>ROUNDDOWN(SUM(J95:J99),0)</f>
        <v>0</v>
      </c>
      <c r="K100" s="39">
        <f t="shared" ref="K100:Q100" si="41">ROUNDDOWN(SUM(K95:K99),0)</f>
        <v>0</v>
      </c>
      <c r="L100" s="39">
        <f t="shared" si="41"/>
        <v>0</v>
      </c>
      <c r="M100" s="39">
        <f t="shared" si="41"/>
        <v>0</v>
      </c>
      <c r="N100" s="39">
        <f t="shared" si="41"/>
        <v>0</v>
      </c>
      <c r="O100" s="39">
        <f t="shared" si="41"/>
        <v>0</v>
      </c>
      <c r="P100" s="39">
        <f t="shared" si="41"/>
        <v>0</v>
      </c>
      <c r="Q100" s="39">
        <f t="shared" si="41"/>
        <v>0</v>
      </c>
      <c r="R100" s="32">
        <f t="shared" si="36"/>
        <v>0</v>
      </c>
    </row>
    <row r="101" spans="1:19" s="24" customFormat="1" ht="13.5" customHeight="1" x14ac:dyDescent="0.15">
      <c r="A101" s="100" t="s">
        <v>78</v>
      </c>
      <c r="B101" s="86" t="s">
        <v>28</v>
      </c>
      <c r="C101" s="103" t="s">
        <v>7</v>
      </c>
      <c r="D101" s="104"/>
      <c r="E101" s="105"/>
      <c r="F101" s="29">
        <v>77</v>
      </c>
      <c r="G101" s="29">
        <v>77</v>
      </c>
      <c r="H101" s="29">
        <v>77</v>
      </c>
      <c r="I101" s="29">
        <v>77</v>
      </c>
      <c r="J101" s="29">
        <v>77</v>
      </c>
      <c r="K101" s="29">
        <v>77</v>
      </c>
      <c r="L101" s="29">
        <v>77</v>
      </c>
      <c r="M101" s="29">
        <v>77</v>
      </c>
      <c r="N101" s="29">
        <v>77</v>
      </c>
      <c r="O101" s="29">
        <v>77</v>
      </c>
      <c r="P101" s="29">
        <v>77</v>
      </c>
      <c r="Q101" s="29">
        <v>77</v>
      </c>
      <c r="R101" s="30" t="s">
        <v>8</v>
      </c>
    </row>
    <row r="102" spans="1:19" s="24" customFormat="1" ht="13.5" customHeight="1" x14ac:dyDescent="0.15">
      <c r="A102" s="101"/>
      <c r="B102" s="87"/>
      <c r="C102" s="106" t="s">
        <v>9</v>
      </c>
      <c r="D102" s="96" t="s">
        <v>10</v>
      </c>
      <c r="E102" s="96"/>
      <c r="F102" s="31">
        <v>115</v>
      </c>
      <c r="G102" s="31">
        <v>102</v>
      </c>
      <c r="H102" s="31">
        <v>91</v>
      </c>
      <c r="I102" s="31">
        <v>75</v>
      </c>
      <c r="J102" s="31">
        <v>90</v>
      </c>
      <c r="K102" s="31">
        <v>66</v>
      </c>
      <c r="L102" s="31">
        <v>38</v>
      </c>
      <c r="M102" s="31">
        <v>3</v>
      </c>
      <c r="N102" s="31">
        <v>12</v>
      </c>
      <c r="O102" s="31">
        <v>22</v>
      </c>
      <c r="P102" s="31">
        <v>51</v>
      </c>
      <c r="Q102" s="31">
        <v>87</v>
      </c>
      <c r="R102" s="32">
        <f t="shared" ref="R102:R111" si="42">SUM(F102:Q102)</f>
        <v>752</v>
      </c>
    </row>
    <row r="103" spans="1:19" s="24" customFormat="1" ht="13.5" customHeight="1" x14ac:dyDescent="0.15">
      <c r="A103" s="101"/>
      <c r="B103" s="87"/>
      <c r="C103" s="107"/>
      <c r="D103" s="96" t="s">
        <v>11</v>
      </c>
      <c r="E103" s="96"/>
      <c r="F103" s="31">
        <v>126</v>
      </c>
      <c r="G103" s="31">
        <v>116</v>
      </c>
      <c r="H103" s="31">
        <v>113</v>
      </c>
      <c r="I103" s="31">
        <v>101</v>
      </c>
      <c r="J103" s="31">
        <v>113</v>
      </c>
      <c r="K103" s="31">
        <v>114</v>
      </c>
      <c r="L103" s="31">
        <v>62</v>
      </c>
      <c r="M103" s="31">
        <v>42</v>
      </c>
      <c r="N103" s="31">
        <v>21</v>
      </c>
      <c r="O103" s="31">
        <v>66</v>
      </c>
      <c r="P103" s="31">
        <v>85</v>
      </c>
      <c r="Q103" s="31">
        <v>106</v>
      </c>
      <c r="R103" s="32">
        <f t="shared" si="42"/>
        <v>1065</v>
      </c>
    </row>
    <row r="104" spans="1:19" s="24" customFormat="1" ht="13.5" customHeight="1" x14ac:dyDescent="0.15">
      <c r="A104" s="101"/>
      <c r="B104" s="87"/>
      <c r="C104" s="107"/>
      <c r="D104" s="96" t="s">
        <v>12</v>
      </c>
      <c r="E104" s="96"/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22</v>
      </c>
      <c r="N104" s="31">
        <v>29</v>
      </c>
      <c r="O104" s="31">
        <v>34</v>
      </c>
      <c r="P104" s="31">
        <v>0</v>
      </c>
      <c r="Q104" s="31">
        <v>0</v>
      </c>
      <c r="R104" s="32">
        <f t="shared" si="42"/>
        <v>85</v>
      </c>
    </row>
    <row r="105" spans="1:19" s="24" customFormat="1" ht="13.5" customHeight="1" thickBot="1" x14ac:dyDescent="0.2">
      <c r="A105" s="101"/>
      <c r="B105" s="87"/>
      <c r="C105" s="108"/>
      <c r="D105" s="96" t="s">
        <v>13</v>
      </c>
      <c r="E105" s="96"/>
      <c r="F105" s="46">
        <f>SUM(F102:F104)</f>
        <v>241</v>
      </c>
      <c r="G105" s="33">
        <f>SUM(G102:G104)</f>
        <v>218</v>
      </c>
      <c r="H105" s="33">
        <f>SUM(H102:H104)</f>
        <v>204</v>
      </c>
      <c r="I105" s="33">
        <f>SUM(I102:I104)</f>
        <v>176</v>
      </c>
      <c r="J105" s="33">
        <f t="shared" ref="J105:Q105" si="43">SUM(J102:J104)</f>
        <v>203</v>
      </c>
      <c r="K105" s="33">
        <f t="shared" si="43"/>
        <v>180</v>
      </c>
      <c r="L105" s="33">
        <f t="shared" si="43"/>
        <v>100</v>
      </c>
      <c r="M105" s="33">
        <f t="shared" si="43"/>
        <v>67</v>
      </c>
      <c r="N105" s="33">
        <f t="shared" si="43"/>
        <v>62</v>
      </c>
      <c r="O105" s="33">
        <f t="shared" si="43"/>
        <v>122</v>
      </c>
      <c r="P105" s="33">
        <f t="shared" si="43"/>
        <v>136</v>
      </c>
      <c r="Q105" s="33">
        <f t="shared" si="43"/>
        <v>193</v>
      </c>
      <c r="R105" s="32">
        <f t="shared" si="42"/>
        <v>1902</v>
      </c>
    </row>
    <row r="106" spans="1:19" s="24" customFormat="1" ht="13.5" customHeight="1" thickBot="1" x14ac:dyDescent="0.2">
      <c r="A106" s="101"/>
      <c r="B106" s="87"/>
      <c r="C106" s="96" t="s">
        <v>14</v>
      </c>
      <c r="D106" s="34" t="s">
        <v>15</v>
      </c>
      <c r="E106" s="35"/>
      <c r="F106" s="36">
        <f t="shared" ref="F106:Q107" si="44">$J$101*$E106</f>
        <v>0</v>
      </c>
      <c r="G106" s="36">
        <f t="shared" si="44"/>
        <v>0</v>
      </c>
      <c r="H106" s="36">
        <f t="shared" si="44"/>
        <v>0</v>
      </c>
      <c r="I106" s="36">
        <f t="shared" si="44"/>
        <v>0</v>
      </c>
      <c r="J106" s="36">
        <f t="shared" si="44"/>
        <v>0</v>
      </c>
      <c r="K106" s="36">
        <f t="shared" si="44"/>
        <v>0</v>
      </c>
      <c r="L106" s="36">
        <f t="shared" si="44"/>
        <v>0</v>
      </c>
      <c r="M106" s="36">
        <f t="shared" si="44"/>
        <v>0</v>
      </c>
      <c r="N106" s="36">
        <f t="shared" si="44"/>
        <v>0</v>
      </c>
      <c r="O106" s="36">
        <f t="shared" si="44"/>
        <v>0</v>
      </c>
      <c r="P106" s="36">
        <f t="shared" si="44"/>
        <v>0</v>
      </c>
      <c r="Q106" s="36">
        <f t="shared" si="44"/>
        <v>0</v>
      </c>
      <c r="R106" s="32">
        <f t="shared" si="42"/>
        <v>0</v>
      </c>
    </row>
    <row r="107" spans="1:19" s="24" customFormat="1" ht="13.5" customHeight="1" thickBot="1" x14ac:dyDescent="0.2">
      <c r="A107" s="101"/>
      <c r="B107" s="87"/>
      <c r="C107" s="96"/>
      <c r="D107" s="37" t="s">
        <v>16</v>
      </c>
      <c r="E107" s="35"/>
      <c r="F107" s="36">
        <f t="shared" si="44"/>
        <v>0</v>
      </c>
      <c r="G107" s="36">
        <f t="shared" si="44"/>
        <v>0</v>
      </c>
      <c r="H107" s="36">
        <f t="shared" si="44"/>
        <v>0</v>
      </c>
      <c r="I107" s="36">
        <f t="shared" si="44"/>
        <v>0</v>
      </c>
      <c r="J107" s="36">
        <f t="shared" si="44"/>
        <v>0</v>
      </c>
      <c r="K107" s="36">
        <f t="shared" si="44"/>
        <v>0</v>
      </c>
      <c r="L107" s="36">
        <f t="shared" si="44"/>
        <v>0</v>
      </c>
      <c r="M107" s="36">
        <f t="shared" si="44"/>
        <v>0</v>
      </c>
      <c r="N107" s="36">
        <f t="shared" si="44"/>
        <v>0</v>
      </c>
      <c r="O107" s="36">
        <f t="shared" si="44"/>
        <v>0</v>
      </c>
      <c r="P107" s="36">
        <f t="shared" si="44"/>
        <v>0</v>
      </c>
      <c r="Q107" s="36">
        <f t="shared" si="44"/>
        <v>0</v>
      </c>
      <c r="R107" s="32">
        <f t="shared" si="42"/>
        <v>0</v>
      </c>
    </row>
    <row r="108" spans="1:19" s="24" customFormat="1" ht="13.5" customHeight="1" thickBot="1" x14ac:dyDescent="0.2">
      <c r="A108" s="101"/>
      <c r="B108" s="87"/>
      <c r="C108" s="96" t="s">
        <v>17</v>
      </c>
      <c r="D108" s="34" t="s">
        <v>10</v>
      </c>
      <c r="E108" s="35"/>
      <c r="F108" s="38">
        <f t="shared" ref="F108:Q110" si="45">$E108*F102</f>
        <v>0</v>
      </c>
      <c r="G108" s="38">
        <f t="shared" si="45"/>
        <v>0</v>
      </c>
      <c r="H108" s="38">
        <f t="shared" si="45"/>
        <v>0</v>
      </c>
      <c r="I108" s="38">
        <f t="shared" si="45"/>
        <v>0</v>
      </c>
      <c r="J108" s="36">
        <f t="shared" si="45"/>
        <v>0</v>
      </c>
      <c r="K108" s="38">
        <f t="shared" si="45"/>
        <v>0</v>
      </c>
      <c r="L108" s="38">
        <f t="shared" si="45"/>
        <v>0</v>
      </c>
      <c r="M108" s="38">
        <f t="shared" si="45"/>
        <v>0</v>
      </c>
      <c r="N108" s="38">
        <f t="shared" si="45"/>
        <v>0</v>
      </c>
      <c r="O108" s="38">
        <f t="shared" si="45"/>
        <v>0</v>
      </c>
      <c r="P108" s="38">
        <f t="shared" si="45"/>
        <v>0</v>
      </c>
      <c r="Q108" s="38">
        <f t="shared" si="45"/>
        <v>0</v>
      </c>
      <c r="R108" s="32">
        <f t="shared" si="42"/>
        <v>0</v>
      </c>
    </row>
    <row r="109" spans="1:19" s="24" customFormat="1" ht="13.5" customHeight="1" thickBot="1" x14ac:dyDescent="0.2">
      <c r="A109" s="101"/>
      <c r="B109" s="87"/>
      <c r="C109" s="96"/>
      <c r="D109" s="34" t="s">
        <v>11</v>
      </c>
      <c r="E109" s="35"/>
      <c r="F109" s="38">
        <f t="shared" si="45"/>
        <v>0</v>
      </c>
      <c r="G109" s="38">
        <f t="shared" si="45"/>
        <v>0</v>
      </c>
      <c r="H109" s="38">
        <f t="shared" si="45"/>
        <v>0</v>
      </c>
      <c r="I109" s="38">
        <f t="shared" si="45"/>
        <v>0</v>
      </c>
      <c r="J109" s="36">
        <f t="shared" si="45"/>
        <v>0</v>
      </c>
      <c r="K109" s="38">
        <f t="shared" si="45"/>
        <v>0</v>
      </c>
      <c r="L109" s="38">
        <f t="shared" si="45"/>
        <v>0</v>
      </c>
      <c r="M109" s="38">
        <f t="shared" si="45"/>
        <v>0</v>
      </c>
      <c r="N109" s="38">
        <f t="shared" si="45"/>
        <v>0</v>
      </c>
      <c r="O109" s="38">
        <f t="shared" si="45"/>
        <v>0</v>
      </c>
      <c r="P109" s="38">
        <f t="shared" si="45"/>
        <v>0</v>
      </c>
      <c r="Q109" s="38">
        <f t="shared" si="45"/>
        <v>0</v>
      </c>
      <c r="R109" s="32">
        <f t="shared" si="42"/>
        <v>0</v>
      </c>
    </row>
    <row r="110" spans="1:19" s="24" customFormat="1" ht="13.5" customHeight="1" thickBot="1" x14ac:dyDescent="0.2">
      <c r="A110" s="101"/>
      <c r="B110" s="87"/>
      <c r="C110" s="96"/>
      <c r="D110" s="34" t="s">
        <v>12</v>
      </c>
      <c r="E110" s="35"/>
      <c r="F110" s="38">
        <f t="shared" si="45"/>
        <v>0</v>
      </c>
      <c r="G110" s="38">
        <f t="shared" si="45"/>
        <v>0</v>
      </c>
      <c r="H110" s="38">
        <f t="shared" si="45"/>
        <v>0</v>
      </c>
      <c r="I110" s="38">
        <f t="shared" si="45"/>
        <v>0</v>
      </c>
      <c r="J110" s="36">
        <f t="shared" si="45"/>
        <v>0</v>
      </c>
      <c r="K110" s="38">
        <f t="shared" si="45"/>
        <v>0</v>
      </c>
      <c r="L110" s="38">
        <f t="shared" si="45"/>
        <v>0</v>
      </c>
      <c r="M110" s="38">
        <f t="shared" si="45"/>
        <v>0</v>
      </c>
      <c r="N110" s="38">
        <f t="shared" si="45"/>
        <v>0</v>
      </c>
      <c r="O110" s="38">
        <f t="shared" si="45"/>
        <v>0</v>
      </c>
      <c r="P110" s="38">
        <f t="shared" si="45"/>
        <v>0</v>
      </c>
      <c r="Q110" s="38">
        <f t="shared" si="45"/>
        <v>0</v>
      </c>
      <c r="R110" s="32">
        <f t="shared" si="42"/>
        <v>0</v>
      </c>
    </row>
    <row r="111" spans="1:19" s="24" customFormat="1" ht="13.5" customHeight="1" x14ac:dyDescent="0.15">
      <c r="A111" s="102"/>
      <c r="B111" s="88"/>
      <c r="C111" s="80" t="s">
        <v>18</v>
      </c>
      <c r="D111" s="81"/>
      <c r="E111" s="82"/>
      <c r="F111" s="39">
        <f>ROUNDDOWN(SUM(F106:F110),0)</f>
        <v>0</v>
      </c>
      <c r="G111" s="39">
        <f>ROUNDDOWN(SUM(G106:G110),0)</f>
        <v>0</v>
      </c>
      <c r="H111" s="39">
        <f>ROUNDDOWN(SUM(H106:H110),0)</f>
        <v>0</v>
      </c>
      <c r="I111" s="39">
        <f>ROUNDDOWN(SUM(I106:I110),0)</f>
        <v>0</v>
      </c>
      <c r="J111" s="39">
        <f>ROUNDDOWN(SUM(J106:J110),0)</f>
        <v>0</v>
      </c>
      <c r="K111" s="39">
        <f t="shared" ref="K111:Q111" si="46">ROUNDDOWN(SUM(K106:K110),0)</f>
        <v>0</v>
      </c>
      <c r="L111" s="39">
        <f t="shared" si="46"/>
        <v>0</v>
      </c>
      <c r="M111" s="39">
        <f t="shared" si="46"/>
        <v>0</v>
      </c>
      <c r="N111" s="39">
        <f t="shared" si="46"/>
        <v>0</v>
      </c>
      <c r="O111" s="39">
        <f t="shared" si="46"/>
        <v>0</v>
      </c>
      <c r="P111" s="39">
        <f t="shared" si="46"/>
        <v>0</v>
      </c>
      <c r="Q111" s="39">
        <f t="shared" si="46"/>
        <v>0</v>
      </c>
      <c r="R111" s="32">
        <f t="shared" si="42"/>
        <v>0</v>
      </c>
      <c r="S111" s="40">
        <f>R78+R67+R100+R111+R89</f>
        <v>0</v>
      </c>
    </row>
    <row r="112" spans="1:19" s="45" customFormat="1" ht="13.5" customHeight="1" x14ac:dyDescent="0.15">
      <c r="A112" s="42"/>
      <c r="B112" s="42"/>
      <c r="C112" s="42"/>
      <c r="D112" s="42"/>
      <c r="E112" s="42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4"/>
    </row>
    <row r="113" spans="1:19" s="28" customFormat="1" ht="13.5" customHeight="1" x14ac:dyDescent="0.15">
      <c r="A113" s="25"/>
      <c r="B113" s="26" t="s">
        <v>4</v>
      </c>
      <c r="C113" s="80" t="s">
        <v>5</v>
      </c>
      <c r="D113" s="81"/>
      <c r="E113" s="82"/>
      <c r="F113" s="27" t="s">
        <v>46</v>
      </c>
      <c r="G113" s="27" t="s">
        <v>47</v>
      </c>
      <c r="H113" s="27" t="s">
        <v>48</v>
      </c>
      <c r="I113" s="27" t="s">
        <v>49</v>
      </c>
      <c r="J113" s="27" t="s">
        <v>50</v>
      </c>
      <c r="K113" s="27" t="s">
        <v>51</v>
      </c>
      <c r="L113" s="27" t="s">
        <v>52</v>
      </c>
      <c r="M113" s="27" t="s">
        <v>53</v>
      </c>
      <c r="N113" s="27" t="s">
        <v>54</v>
      </c>
      <c r="O113" s="27" t="s">
        <v>55</v>
      </c>
      <c r="P113" s="27" t="s">
        <v>56</v>
      </c>
      <c r="Q113" s="27" t="s">
        <v>57</v>
      </c>
      <c r="R113" s="27" t="s">
        <v>6</v>
      </c>
    </row>
    <row r="114" spans="1:19" s="24" customFormat="1" ht="13.5" customHeight="1" x14ac:dyDescent="0.15">
      <c r="A114" s="100" t="s">
        <v>79</v>
      </c>
      <c r="B114" s="86" t="s">
        <v>29</v>
      </c>
      <c r="C114" s="103" t="s">
        <v>7</v>
      </c>
      <c r="D114" s="104"/>
      <c r="E114" s="105"/>
      <c r="F114" s="29">
        <v>131</v>
      </c>
      <c r="G114" s="29">
        <v>131</v>
      </c>
      <c r="H114" s="29">
        <v>131</v>
      </c>
      <c r="I114" s="29">
        <v>131</v>
      </c>
      <c r="J114" s="29">
        <v>131</v>
      </c>
      <c r="K114" s="29">
        <v>131</v>
      </c>
      <c r="L114" s="29">
        <v>131</v>
      </c>
      <c r="M114" s="29">
        <v>131</v>
      </c>
      <c r="N114" s="29">
        <v>131</v>
      </c>
      <c r="O114" s="29">
        <v>131</v>
      </c>
      <c r="P114" s="29">
        <v>131</v>
      </c>
      <c r="Q114" s="29">
        <v>131</v>
      </c>
      <c r="R114" s="30" t="s">
        <v>8</v>
      </c>
    </row>
    <row r="115" spans="1:19" s="24" customFormat="1" ht="13.5" customHeight="1" x14ac:dyDescent="0.15">
      <c r="A115" s="101"/>
      <c r="B115" s="87"/>
      <c r="C115" s="106" t="s">
        <v>9</v>
      </c>
      <c r="D115" s="96" t="s">
        <v>10</v>
      </c>
      <c r="E115" s="96"/>
      <c r="F115" s="31">
        <v>3545</v>
      </c>
      <c r="G115" s="31">
        <v>4166</v>
      </c>
      <c r="H115" s="31">
        <v>2569</v>
      </c>
      <c r="I115" s="31">
        <v>2435</v>
      </c>
      <c r="J115" s="31">
        <v>6810</v>
      </c>
      <c r="K115" s="31">
        <v>9704</v>
      </c>
      <c r="L115" s="31">
        <v>12574</v>
      </c>
      <c r="M115" s="31">
        <v>5844</v>
      </c>
      <c r="N115" s="31">
        <v>7478</v>
      </c>
      <c r="O115" s="31">
        <v>5478</v>
      </c>
      <c r="P115" s="31">
        <v>5461</v>
      </c>
      <c r="Q115" s="31">
        <v>3748</v>
      </c>
      <c r="R115" s="32">
        <f t="shared" ref="R115:R124" si="47">SUM(F115:Q115)</f>
        <v>69812</v>
      </c>
    </row>
    <row r="116" spans="1:19" s="24" customFormat="1" ht="13.5" customHeight="1" x14ac:dyDescent="0.15">
      <c r="A116" s="101"/>
      <c r="B116" s="87"/>
      <c r="C116" s="107"/>
      <c r="D116" s="96" t="s">
        <v>11</v>
      </c>
      <c r="E116" s="96"/>
      <c r="F116" s="31">
        <v>3775</v>
      </c>
      <c r="G116" s="31">
        <v>4469</v>
      </c>
      <c r="H116" s="31">
        <v>3247</v>
      </c>
      <c r="I116" s="31">
        <v>2717</v>
      </c>
      <c r="J116" s="31">
        <v>10110</v>
      </c>
      <c r="K116" s="31">
        <v>11679</v>
      </c>
      <c r="L116" s="31">
        <v>12639</v>
      </c>
      <c r="M116" s="31">
        <v>13325</v>
      </c>
      <c r="N116" s="31">
        <v>14998</v>
      </c>
      <c r="O116" s="31">
        <v>11445</v>
      </c>
      <c r="P116" s="31">
        <v>5654</v>
      </c>
      <c r="Q116" s="31">
        <v>4451</v>
      </c>
      <c r="R116" s="32">
        <f t="shared" si="47"/>
        <v>98509</v>
      </c>
    </row>
    <row r="117" spans="1:19" s="24" customFormat="1" ht="13.5" customHeight="1" x14ac:dyDescent="0.15">
      <c r="A117" s="101"/>
      <c r="B117" s="87"/>
      <c r="C117" s="107"/>
      <c r="D117" s="96" t="s">
        <v>12</v>
      </c>
      <c r="E117" s="96"/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6130</v>
      </c>
      <c r="N117" s="31">
        <v>6621</v>
      </c>
      <c r="O117" s="31">
        <v>4412</v>
      </c>
      <c r="P117" s="31">
        <v>0</v>
      </c>
      <c r="Q117" s="31">
        <v>0</v>
      </c>
      <c r="R117" s="32">
        <f t="shared" si="47"/>
        <v>17163</v>
      </c>
    </row>
    <row r="118" spans="1:19" s="24" customFormat="1" ht="13.5" customHeight="1" thickBot="1" x14ac:dyDescent="0.2">
      <c r="A118" s="101"/>
      <c r="B118" s="87"/>
      <c r="C118" s="108"/>
      <c r="D118" s="96" t="s">
        <v>13</v>
      </c>
      <c r="E118" s="96"/>
      <c r="F118" s="46">
        <f>SUM(F115:F117)</f>
        <v>7320</v>
      </c>
      <c r="G118" s="33">
        <f>SUM(G115:G117)</f>
        <v>8635</v>
      </c>
      <c r="H118" s="33">
        <f>SUM(H115:H117)</f>
        <v>5816</v>
      </c>
      <c r="I118" s="33">
        <f>SUM(I115:I117)</f>
        <v>5152</v>
      </c>
      <c r="J118" s="33">
        <f t="shared" ref="J118:Q118" si="48">SUM(J115:J117)</f>
        <v>16920</v>
      </c>
      <c r="K118" s="33">
        <f t="shared" si="48"/>
        <v>21383</v>
      </c>
      <c r="L118" s="33">
        <f t="shared" si="48"/>
        <v>25213</v>
      </c>
      <c r="M118" s="33">
        <f t="shared" si="48"/>
        <v>25299</v>
      </c>
      <c r="N118" s="33">
        <f t="shared" si="48"/>
        <v>29097</v>
      </c>
      <c r="O118" s="33">
        <f t="shared" si="48"/>
        <v>21335</v>
      </c>
      <c r="P118" s="33">
        <f t="shared" si="48"/>
        <v>11115</v>
      </c>
      <c r="Q118" s="33">
        <f t="shared" si="48"/>
        <v>8199</v>
      </c>
      <c r="R118" s="32">
        <f t="shared" si="47"/>
        <v>185484</v>
      </c>
    </row>
    <row r="119" spans="1:19" s="24" customFormat="1" ht="13.5" customHeight="1" thickBot="1" x14ac:dyDescent="0.2">
      <c r="A119" s="101"/>
      <c r="B119" s="87"/>
      <c r="C119" s="96" t="s">
        <v>14</v>
      </c>
      <c r="D119" s="34" t="s">
        <v>15</v>
      </c>
      <c r="E119" s="35"/>
      <c r="F119" s="36">
        <f t="shared" ref="F119:Q120" si="49">$J$114*$E119</f>
        <v>0</v>
      </c>
      <c r="G119" s="36">
        <f t="shared" si="49"/>
        <v>0</v>
      </c>
      <c r="H119" s="36">
        <f t="shared" si="49"/>
        <v>0</v>
      </c>
      <c r="I119" s="36">
        <f t="shared" si="49"/>
        <v>0</v>
      </c>
      <c r="J119" s="36">
        <f t="shared" si="49"/>
        <v>0</v>
      </c>
      <c r="K119" s="36">
        <f t="shared" si="49"/>
        <v>0</v>
      </c>
      <c r="L119" s="36">
        <f t="shared" si="49"/>
        <v>0</v>
      </c>
      <c r="M119" s="36">
        <f t="shared" si="49"/>
        <v>0</v>
      </c>
      <c r="N119" s="36">
        <f t="shared" si="49"/>
        <v>0</v>
      </c>
      <c r="O119" s="36">
        <f t="shared" si="49"/>
        <v>0</v>
      </c>
      <c r="P119" s="36">
        <f t="shared" si="49"/>
        <v>0</v>
      </c>
      <c r="Q119" s="36">
        <f t="shared" si="49"/>
        <v>0</v>
      </c>
      <c r="R119" s="32">
        <f t="shared" si="47"/>
        <v>0</v>
      </c>
    </row>
    <row r="120" spans="1:19" s="24" customFormat="1" ht="12.75" thickBot="1" x14ac:dyDescent="0.2">
      <c r="A120" s="101"/>
      <c r="B120" s="87"/>
      <c r="C120" s="96"/>
      <c r="D120" s="37" t="s">
        <v>16</v>
      </c>
      <c r="E120" s="35"/>
      <c r="F120" s="36">
        <f t="shared" si="49"/>
        <v>0</v>
      </c>
      <c r="G120" s="36">
        <f t="shared" si="49"/>
        <v>0</v>
      </c>
      <c r="H120" s="36">
        <f t="shared" si="49"/>
        <v>0</v>
      </c>
      <c r="I120" s="36">
        <f t="shared" si="49"/>
        <v>0</v>
      </c>
      <c r="J120" s="36">
        <f t="shared" si="49"/>
        <v>0</v>
      </c>
      <c r="K120" s="36">
        <f t="shared" si="49"/>
        <v>0</v>
      </c>
      <c r="L120" s="36">
        <f t="shared" si="49"/>
        <v>0</v>
      </c>
      <c r="M120" s="36">
        <f t="shared" si="49"/>
        <v>0</v>
      </c>
      <c r="N120" s="36">
        <f t="shared" si="49"/>
        <v>0</v>
      </c>
      <c r="O120" s="36">
        <f t="shared" si="49"/>
        <v>0</v>
      </c>
      <c r="P120" s="36">
        <f t="shared" si="49"/>
        <v>0</v>
      </c>
      <c r="Q120" s="36">
        <f t="shared" si="49"/>
        <v>0</v>
      </c>
      <c r="R120" s="32">
        <f t="shared" si="47"/>
        <v>0</v>
      </c>
    </row>
    <row r="121" spans="1:19" s="24" customFormat="1" ht="12.75" thickBot="1" x14ac:dyDescent="0.2">
      <c r="A121" s="101"/>
      <c r="B121" s="87"/>
      <c r="C121" s="96" t="s">
        <v>17</v>
      </c>
      <c r="D121" s="34" t="s">
        <v>10</v>
      </c>
      <c r="E121" s="35"/>
      <c r="F121" s="38">
        <f t="shared" ref="F121:Q123" si="50">$E121*F115</f>
        <v>0</v>
      </c>
      <c r="G121" s="38">
        <f t="shared" si="50"/>
        <v>0</v>
      </c>
      <c r="H121" s="38">
        <f t="shared" si="50"/>
        <v>0</v>
      </c>
      <c r="I121" s="38">
        <f t="shared" si="50"/>
        <v>0</v>
      </c>
      <c r="J121" s="36">
        <f t="shared" si="50"/>
        <v>0</v>
      </c>
      <c r="K121" s="38">
        <f t="shared" si="50"/>
        <v>0</v>
      </c>
      <c r="L121" s="38">
        <f t="shared" si="50"/>
        <v>0</v>
      </c>
      <c r="M121" s="38">
        <f t="shared" si="50"/>
        <v>0</v>
      </c>
      <c r="N121" s="38">
        <f t="shared" si="50"/>
        <v>0</v>
      </c>
      <c r="O121" s="38">
        <f t="shared" si="50"/>
        <v>0</v>
      </c>
      <c r="P121" s="38">
        <f t="shared" si="50"/>
        <v>0</v>
      </c>
      <c r="Q121" s="38">
        <f t="shared" si="50"/>
        <v>0</v>
      </c>
      <c r="R121" s="32">
        <f t="shared" si="47"/>
        <v>0</v>
      </c>
    </row>
    <row r="122" spans="1:19" s="24" customFormat="1" ht="12.75" thickBot="1" x14ac:dyDescent="0.2">
      <c r="A122" s="101"/>
      <c r="B122" s="87"/>
      <c r="C122" s="96"/>
      <c r="D122" s="34" t="s">
        <v>11</v>
      </c>
      <c r="E122" s="35"/>
      <c r="F122" s="38">
        <f t="shared" si="50"/>
        <v>0</v>
      </c>
      <c r="G122" s="38">
        <f t="shared" si="50"/>
        <v>0</v>
      </c>
      <c r="H122" s="38">
        <f t="shared" si="50"/>
        <v>0</v>
      </c>
      <c r="I122" s="38">
        <f t="shared" si="50"/>
        <v>0</v>
      </c>
      <c r="J122" s="36">
        <f t="shared" si="50"/>
        <v>0</v>
      </c>
      <c r="K122" s="38">
        <f t="shared" si="50"/>
        <v>0</v>
      </c>
      <c r="L122" s="38">
        <f t="shared" si="50"/>
        <v>0</v>
      </c>
      <c r="M122" s="38">
        <f t="shared" si="50"/>
        <v>0</v>
      </c>
      <c r="N122" s="38">
        <f t="shared" si="50"/>
        <v>0</v>
      </c>
      <c r="O122" s="38">
        <f t="shared" si="50"/>
        <v>0</v>
      </c>
      <c r="P122" s="38">
        <f t="shared" si="50"/>
        <v>0</v>
      </c>
      <c r="Q122" s="38">
        <f t="shared" si="50"/>
        <v>0</v>
      </c>
      <c r="R122" s="32">
        <f t="shared" si="47"/>
        <v>0</v>
      </c>
    </row>
    <row r="123" spans="1:19" s="24" customFormat="1" ht="12.75" thickBot="1" x14ac:dyDescent="0.2">
      <c r="A123" s="101"/>
      <c r="B123" s="87"/>
      <c r="C123" s="96"/>
      <c r="D123" s="34" t="s">
        <v>12</v>
      </c>
      <c r="E123" s="35"/>
      <c r="F123" s="38">
        <f t="shared" si="50"/>
        <v>0</v>
      </c>
      <c r="G123" s="38">
        <f t="shared" si="50"/>
        <v>0</v>
      </c>
      <c r="H123" s="38">
        <f t="shared" si="50"/>
        <v>0</v>
      </c>
      <c r="I123" s="38">
        <f t="shared" si="50"/>
        <v>0</v>
      </c>
      <c r="J123" s="36">
        <f t="shared" si="50"/>
        <v>0</v>
      </c>
      <c r="K123" s="38">
        <f t="shared" si="50"/>
        <v>0</v>
      </c>
      <c r="L123" s="38">
        <f t="shared" si="50"/>
        <v>0</v>
      </c>
      <c r="M123" s="38">
        <f t="shared" si="50"/>
        <v>0</v>
      </c>
      <c r="N123" s="38">
        <f t="shared" si="50"/>
        <v>0</v>
      </c>
      <c r="O123" s="38">
        <f t="shared" si="50"/>
        <v>0</v>
      </c>
      <c r="P123" s="38">
        <f t="shared" si="50"/>
        <v>0</v>
      </c>
      <c r="Q123" s="38">
        <f t="shared" si="50"/>
        <v>0</v>
      </c>
      <c r="R123" s="32">
        <f t="shared" si="47"/>
        <v>0</v>
      </c>
    </row>
    <row r="124" spans="1:19" s="24" customFormat="1" ht="13.5" customHeight="1" x14ac:dyDescent="0.15">
      <c r="A124" s="102"/>
      <c r="B124" s="88"/>
      <c r="C124" s="80" t="s">
        <v>18</v>
      </c>
      <c r="D124" s="81"/>
      <c r="E124" s="82"/>
      <c r="F124" s="39">
        <f>ROUNDDOWN(SUM(F119:F123),0)</f>
        <v>0</v>
      </c>
      <c r="G124" s="39">
        <f>ROUNDDOWN(SUM(G119:G123),0)</f>
        <v>0</v>
      </c>
      <c r="H124" s="39">
        <f>ROUNDDOWN(SUM(H119:H123),0)</f>
        <v>0</v>
      </c>
      <c r="I124" s="39">
        <f>ROUNDDOWN(SUM(I119:I123),0)</f>
        <v>0</v>
      </c>
      <c r="J124" s="39">
        <f>ROUNDDOWN(SUM(J119:J123),0)</f>
        <v>0</v>
      </c>
      <c r="K124" s="39">
        <f t="shared" ref="K124:Q124" si="51">ROUNDDOWN(SUM(K119:K123),0)</f>
        <v>0</v>
      </c>
      <c r="L124" s="39">
        <f t="shared" si="51"/>
        <v>0</v>
      </c>
      <c r="M124" s="39">
        <f t="shared" si="51"/>
        <v>0</v>
      </c>
      <c r="N124" s="39">
        <f t="shared" si="51"/>
        <v>0</v>
      </c>
      <c r="O124" s="39">
        <f t="shared" si="51"/>
        <v>0</v>
      </c>
      <c r="P124" s="39">
        <f t="shared" si="51"/>
        <v>0</v>
      </c>
      <c r="Q124" s="39">
        <f t="shared" si="51"/>
        <v>0</v>
      </c>
      <c r="R124" s="32">
        <f t="shared" si="47"/>
        <v>0</v>
      </c>
      <c r="S124" s="73"/>
    </row>
    <row r="125" spans="1:19" s="24" customFormat="1" ht="13.5" customHeight="1" x14ac:dyDescent="0.15">
      <c r="A125" s="100" t="s">
        <v>80</v>
      </c>
      <c r="B125" s="86" t="s">
        <v>30</v>
      </c>
      <c r="C125" s="103" t="s">
        <v>7</v>
      </c>
      <c r="D125" s="104"/>
      <c r="E125" s="105"/>
      <c r="F125" s="29">
        <v>269</v>
      </c>
      <c r="G125" s="29">
        <v>269</v>
      </c>
      <c r="H125" s="29">
        <v>269</v>
      </c>
      <c r="I125" s="29">
        <v>269</v>
      </c>
      <c r="J125" s="29">
        <v>269</v>
      </c>
      <c r="K125" s="29">
        <v>269</v>
      </c>
      <c r="L125" s="29">
        <v>269</v>
      </c>
      <c r="M125" s="29">
        <v>269</v>
      </c>
      <c r="N125" s="29">
        <v>269</v>
      </c>
      <c r="O125" s="29">
        <v>269</v>
      </c>
      <c r="P125" s="29">
        <v>269</v>
      </c>
      <c r="Q125" s="29">
        <v>269</v>
      </c>
      <c r="R125" s="30" t="s">
        <v>8</v>
      </c>
    </row>
    <row r="126" spans="1:19" s="24" customFormat="1" ht="13.5" customHeight="1" x14ac:dyDescent="0.15">
      <c r="A126" s="101"/>
      <c r="B126" s="87"/>
      <c r="C126" s="106" t="s">
        <v>9</v>
      </c>
      <c r="D126" s="96" t="s">
        <v>10</v>
      </c>
      <c r="E126" s="96"/>
      <c r="F126" s="31">
        <v>5101</v>
      </c>
      <c r="G126" s="31">
        <v>33437</v>
      </c>
      <c r="H126" s="31">
        <v>29534</v>
      </c>
      <c r="I126" s="31">
        <v>27770</v>
      </c>
      <c r="J126" s="31">
        <v>1344</v>
      </c>
      <c r="K126" s="31">
        <v>1243</v>
      </c>
      <c r="L126" s="31">
        <v>1889</v>
      </c>
      <c r="M126" s="31">
        <v>936</v>
      </c>
      <c r="N126" s="31">
        <v>988</v>
      </c>
      <c r="O126" s="31">
        <v>828</v>
      </c>
      <c r="P126" s="31">
        <v>1703</v>
      </c>
      <c r="Q126" s="31">
        <v>29812</v>
      </c>
      <c r="R126" s="32">
        <f t="shared" ref="R126:R135" si="52">SUM(F126:Q126)</f>
        <v>134585</v>
      </c>
    </row>
    <row r="127" spans="1:19" s="24" customFormat="1" ht="13.5" customHeight="1" x14ac:dyDescent="0.15">
      <c r="A127" s="101"/>
      <c r="B127" s="87"/>
      <c r="C127" s="107"/>
      <c r="D127" s="96" t="s">
        <v>11</v>
      </c>
      <c r="E127" s="96"/>
      <c r="F127" s="31">
        <v>5301</v>
      </c>
      <c r="G127" s="31">
        <v>38315</v>
      </c>
      <c r="H127" s="31">
        <v>38153</v>
      </c>
      <c r="I127" s="31">
        <v>32982</v>
      </c>
      <c r="J127" s="31">
        <v>1356</v>
      </c>
      <c r="K127" s="31">
        <v>1470</v>
      </c>
      <c r="L127" s="31">
        <v>1500</v>
      </c>
      <c r="M127" s="31">
        <v>2087</v>
      </c>
      <c r="N127" s="31">
        <v>2080</v>
      </c>
      <c r="O127" s="31">
        <v>1718</v>
      </c>
      <c r="P127" s="31">
        <v>1553</v>
      </c>
      <c r="Q127" s="31">
        <v>33805</v>
      </c>
      <c r="R127" s="32">
        <f t="shared" si="52"/>
        <v>160320</v>
      </c>
    </row>
    <row r="128" spans="1:19" s="24" customFormat="1" ht="13.5" customHeight="1" x14ac:dyDescent="0.15">
      <c r="A128" s="101"/>
      <c r="B128" s="87"/>
      <c r="C128" s="107"/>
      <c r="D128" s="96" t="s">
        <v>12</v>
      </c>
      <c r="E128" s="96"/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1152</v>
      </c>
      <c r="N128" s="31">
        <v>1199</v>
      </c>
      <c r="O128" s="31">
        <v>1007</v>
      </c>
      <c r="P128" s="31">
        <v>0</v>
      </c>
      <c r="Q128" s="31">
        <v>0</v>
      </c>
      <c r="R128" s="32">
        <f t="shared" si="52"/>
        <v>3358</v>
      </c>
    </row>
    <row r="129" spans="1:18" s="24" customFormat="1" ht="13.5" customHeight="1" thickBot="1" x14ac:dyDescent="0.2">
      <c r="A129" s="101"/>
      <c r="B129" s="87"/>
      <c r="C129" s="108"/>
      <c r="D129" s="96" t="s">
        <v>13</v>
      </c>
      <c r="E129" s="96"/>
      <c r="F129" s="46">
        <f>SUM(F126:F128)</f>
        <v>10402</v>
      </c>
      <c r="G129" s="33">
        <f>SUM(G126:G128)</f>
        <v>71752</v>
      </c>
      <c r="H129" s="33">
        <f>SUM(H126:H128)</f>
        <v>67687</v>
      </c>
      <c r="I129" s="33">
        <f>SUM(I126:I128)</f>
        <v>60752</v>
      </c>
      <c r="J129" s="33">
        <f t="shared" ref="J129:Q129" si="53">SUM(J126:J128)</f>
        <v>2700</v>
      </c>
      <c r="K129" s="33">
        <f t="shared" si="53"/>
        <v>2713</v>
      </c>
      <c r="L129" s="33">
        <f t="shared" si="53"/>
        <v>3389</v>
      </c>
      <c r="M129" s="33">
        <f t="shared" si="53"/>
        <v>4175</v>
      </c>
      <c r="N129" s="33">
        <f t="shared" si="53"/>
        <v>4267</v>
      </c>
      <c r="O129" s="46">
        <f t="shared" si="53"/>
        <v>3553</v>
      </c>
      <c r="P129" s="33">
        <f t="shared" si="53"/>
        <v>3256</v>
      </c>
      <c r="Q129" s="33">
        <f t="shared" si="53"/>
        <v>63617</v>
      </c>
      <c r="R129" s="32">
        <f t="shared" si="52"/>
        <v>298263</v>
      </c>
    </row>
    <row r="130" spans="1:18" s="24" customFormat="1" ht="13.5" customHeight="1" thickBot="1" x14ac:dyDescent="0.2">
      <c r="A130" s="101"/>
      <c r="B130" s="87"/>
      <c r="C130" s="96" t="s">
        <v>14</v>
      </c>
      <c r="D130" s="34" t="s">
        <v>15</v>
      </c>
      <c r="E130" s="35"/>
      <c r="F130" s="36">
        <f t="shared" ref="F130:Q131" si="54">$J$125*$E130</f>
        <v>0</v>
      </c>
      <c r="G130" s="36">
        <f t="shared" si="54"/>
        <v>0</v>
      </c>
      <c r="H130" s="36">
        <f t="shared" si="54"/>
        <v>0</v>
      </c>
      <c r="I130" s="36">
        <f t="shared" si="54"/>
        <v>0</v>
      </c>
      <c r="J130" s="36">
        <f t="shared" si="54"/>
        <v>0</v>
      </c>
      <c r="K130" s="36">
        <f t="shared" si="54"/>
        <v>0</v>
      </c>
      <c r="L130" s="36">
        <f t="shared" si="54"/>
        <v>0</v>
      </c>
      <c r="M130" s="36">
        <f t="shared" si="54"/>
        <v>0</v>
      </c>
      <c r="N130" s="36">
        <f t="shared" si="54"/>
        <v>0</v>
      </c>
      <c r="O130" s="36">
        <f t="shared" si="54"/>
        <v>0</v>
      </c>
      <c r="P130" s="36">
        <f t="shared" si="54"/>
        <v>0</v>
      </c>
      <c r="Q130" s="36">
        <f t="shared" si="54"/>
        <v>0</v>
      </c>
      <c r="R130" s="32">
        <f t="shared" si="52"/>
        <v>0</v>
      </c>
    </row>
    <row r="131" spans="1:18" s="24" customFormat="1" ht="13.5" customHeight="1" thickBot="1" x14ac:dyDescent="0.2">
      <c r="A131" s="101"/>
      <c r="B131" s="87"/>
      <c r="C131" s="96"/>
      <c r="D131" s="37" t="s">
        <v>16</v>
      </c>
      <c r="E131" s="35"/>
      <c r="F131" s="36">
        <f t="shared" si="54"/>
        <v>0</v>
      </c>
      <c r="G131" s="36">
        <f t="shared" si="54"/>
        <v>0</v>
      </c>
      <c r="H131" s="36">
        <f t="shared" si="54"/>
        <v>0</v>
      </c>
      <c r="I131" s="36">
        <f t="shared" si="54"/>
        <v>0</v>
      </c>
      <c r="J131" s="36">
        <f t="shared" si="54"/>
        <v>0</v>
      </c>
      <c r="K131" s="36">
        <f t="shared" si="54"/>
        <v>0</v>
      </c>
      <c r="L131" s="36">
        <f t="shared" si="54"/>
        <v>0</v>
      </c>
      <c r="M131" s="36">
        <f t="shared" si="54"/>
        <v>0</v>
      </c>
      <c r="N131" s="36">
        <f t="shared" si="54"/>
        <v>0</v>
      </c>
      <c r="O131" s="36">
        <f t="shared" si="54"/>
        <v>0</v>
      </c>
      <c r="P131" s="36">
        <f t="shared" si="54"/>
        <v>0</v>
      </c>
      <c r="Q131" s="36">
        <f t="shared" si="54"/>
        <v>0</v>
      </c>
      <c r="R131" s="32">
        <f t="shared" si="52"/>
        <v>0</v>
      </c>
    </row>
    <row r="132" spans="1:18" s="24" customFormat="1" ht="13.5" customHeight="1" thickBot="1" x14ac:dyDescent="0.2">
      <c r="A132" s="101"/>
      <c r="B132" s="87"/>
      <c r="C132" s="96" t="s">
        <v>17</v>
      </c>
      <c r="D132" s="34" t="s">
        <v>10</v>
      </c>
      <c r="E132" s="35"/>
      <c r="F132" s="38">
        <f t="shared" ref="F132:Q134" si="55">$E132*F126</f>
        <v>0</v>
      </c>
      <c r="G132" s="38">
        <f t="shared" si="55"/>
        <v>0</v>
      </c>
      <c r="H132" s="38">
        <f t="shared" si="55"/>
        <v>0</v>
      </c>
      <c r="I132" s="38">
        <f t="shared" si="55"/>
        <v>0</v>
      </c>
      <c r="J132" s="36">
        <f t="shared" si="55"/>
        <v>0</v>
      </c>
      <c r="K132" s="38">
        <f t="shared" si="55"/>
        <v>0</v>
      </c>
      <c r="L132" s="38">
        <f t="shared" si="55"/>
        <v>0</v>
      </c>
      <c r="M132" s="38">
        <f t="shared" si="55"/>
        <v>0</v>
      </c>
      <c r="N132" s="38">
        <f t="shared" si="55"/>
        <v>0</v>
      </c>
      <c r="O132" s="38">
        <f t="shared" si="55"/>
        <v>0</v>
      </c>
      <c r="P132" s="38">
        <f t="shared" si="55"/>
        <v>0</v>
      </c>
      <c r="Q132" s="38">
        <f t="shared" si="55"/>
        <v>0</v>
      </c>
      <c r="R132" s="32">
        <f t="shared" si="52"/>
        <v>0</v>
      </c>
    </row>
    <row r="133" spans="1:18" s="24" customFormat="1" ht="13.5" customHeight="1" thickBot="1" x14ac:dyDescent="0.2">
      <c r="A133" s="101"/>
      <c r="B133" s="87"/>
      <c r="C133" s="96"/>
      <c r="D133" s="34" t="s">
        <v>11</v>
      </c>
      <c r="E133" s="35"/>
      <c r="F133" s="38">
        <f t="shared" si="55"/>
        <v>0</v>
      </c>
      <c r="G133" s="38">
        <f t="shared" si="55"/>
        <v>0</v>
      </c>
      <c r="H133" s="38">
        <f t="shared" si="55"/>
        <v>0</v>
      </c>
      <c r="I133" s="38">
        <f t="shared" si="55"/>
        <v>0</v>
      </c>
      <c r="J133" s="36">
        <f t="shared" si="55"/>
        <v>0</v>
      </c>
      <c r="K133" s="38">
        <f t="shared" si="55"/>
        <v>0</v>
      </c>
      <c r="L133" s="38">
        <f t="shared" si="55"/>
        <v>0</v>
      </c>
      <c r="M133" s="38">
        <f t="shared" si="55"/>
        <v>0</v>
      </c>
      <c r="N133" s="38">
        <f t="shared" si="55"/>
        <v>0</v>
      </c>
      <c r="O133" s="38">
        <f t="shared" si="55"/>
        <v>0</v>
      </c>
      <c r="P133" s="38">
        <f t="shared" si="55"/>
        <v>0</v>
      </c>
      <c r="Q133" s="38">
        <f t="shared" si="55"/>
        <v>0</v>
      </c>
      <c r="R133" s="32">
        <f t="shared" si="52"/>
        <v>0</v>
      </c>
    </row>
    <row r="134" spans="1:18" s="24" customFormat="1" ht="13.5" customHeight="1" thickBot="1" x14ac:dyDescent="0.2">
      <c r="A134" s="101"/>
      <c r="B134" s="87"/>
      <c r="C134" s="96"/>
      <c r="D134" s="34" t="s">
        <v>12</v>
      </c>
      <c r="E134" s="35"/>
      <c r="F134" s="38">
        <f t="shared" si="55"/>
        <v>0</v>
      </c>
      <c r="G134" s="38">
        <f t="shared" si="55"/>
        <v>0</v>
      </c>
      <c r="H134" s="38">
        <f t="shared" si="55"/>
        <v>0</v>
      </c>
      <c r="I134" s="38">
        <f t="shared" si="55"/>
        <v>0</v>
      </c>
      <c r="J134" s="36">
        <f t="shared" si="55"/>
        <v>0</v>
      </c>
      <c r="K134" s="38">
        <f t="shared" si="55"/>
        <v>0</v>
      </c>
      <c r="L134" s="38">
        <f t="shared" si="55"/>
        <v>0</v>
      </c>
      <c r="M134" s="38">
        <f t="shared" si="55"/>
        <v>0</v>
      </c>
      <c r="N134" s="38">
        <f t="shared" si="55"/>
        <v>0</v>
      </c>
      <c r="O134" s="38">
        <f t="shared" si="55"/>
        <v>0</v>
      </c>
      <c r="P134" s="38">
        <f t="shared" si="55"/>
        <v>0</v>
      </c>
      <c r="Q134" s="38">
        <f t="shared" si="55"/>
        <v>0</v>
      </c>
      <c r="R134" s="32">
        <f t="shared" si="52"/>
        <v>0</v>
      </c>
    </row>
    <row r="135" spans="1:18" s="24" customFormat="1" ht="13.5" customHeight="1" x14ac:dyDescent="0.15">
      <c r="A135" s="102"/>
      <c r="B135" s="88"/>
      <c r="C135" s="80" t="s">
        <v>18</v>
      </c>
      <c r="D135" s="81"/>
      <c r="E135" s="82"/>
      <c r="F135" s="39">
        <f>ROUNDDOWN(SUM(F130:F134),0)</f>
        <v>0</v>
      </c>
      <c r="G135" s="39">
        <f>ROUNDDOWN(SUM(G130:G134),0)</f>
        <v>0</v>
      </c>
      <c r="H135" s="39">
        <f>ROUNDDOWN(SUM(H130:H134),0)</f>
        <v>0</v>
      </c>
      <c r="I135" s="39">
        <f>ROUNDDOWN(SUM(I130:I134),0)</f>
        <v>0</v>
      </c>
      <c r="J135" s="39">
        <f>ROUNDDOWN(SUM(J130:J134),0)</f>
        <v>0</v>
      </c>
      <c r="K135" s="39">
        <f t="shared" ref="K135:Q135" si="56">ROUNDDOWN(SUM(K130:K134),0)</f>
        <v>0</v>
      </c>
      <c r="L135" s="39">
        <f t="shared" si="56"/>
        <v>0</v>
      </c>
      <c r="M135" s="39">
        <f t="shared" si="56"/>
        <v>0</v>
      </c>
      <c r="N135" s="39">
        <f t="shared" si="56"/>
        <v>0</v>
      </c>
      <c r="O135" s="39">
        <f t="shared" si="56"/>
        <v>0</v>
      </c>
      <c r="P135" s="39">
        <f t="shared" si="56"/>
        <v>0</v>
      </c>
      <c r="Q135" s="39">
        <f t="shared" si="56"/>
        <v>0</v>
      </c>
      <c r="R135" s="32">
        <f t="shared" si="52"/>
        <v>0</v>
      </c>
    </row>
    <row r="136" spans="1:18" s="24" customFormat="1" ht="13.5" customHeight="1" x14ac:dyDescent="0.15">
      <c r="A136" s="100" t="s">
        <v>81</v>
      </c>
      <c r="B136" s="86" t="s">
        <v>31</v>
      </c>
      <c r="C136" s="103" t="s">
        <v>7</v>
      </c>
      <c r="D136" s="104"/>
      <c r="E136" s="105"/>
      <c r="F136" s="29">
        <v>100</v>
      </c>
      <c r="G136" s="29">
        <v>100</v>
      </c>
      <c r="H136" s="29">
        <v>100</v>
      </c>
      <c r="I136" s="29">
        <v>100</v>
      </c>
      <c r="J136" s="29">
        <v>100</v>
      </c>
      <c r="K136" s="29">
        <v>100</v>
      </c>
      <c r="L136" s="29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30" t="s">
        <v>8</v>
      </c>
    </row>
    <row r="137" spans="1:18" s="24" customFormat="1" ht="13.5" customHeight="1" x14ac:dyDescent="0.15">
      <c r="A137" s="101"/>
      <c r="B137" s="87"/>
      <c r="C137" s="106" t="s">
        <v>9</v>
      </c>
      <c r="D137" s="96" t="s">
        <v>10</v>
      </c>
      <c r="E137" s="96"/>
      <c r="F137" s="31">
        <v>5706</v>
      </c>
      <c r="G137" s="31">
        <v>6107</v>
      </c>
      <c r="H137" s="31">
        <v>5043</v>
      </c>
      <c r="I137" s="31">
        <v>4904</v>
      </c>
      <c r="J137" s="31">
        <v>5793</v>
      </c>
      <c r="K137" s="31">
        <v>5601</v>
      </c>
      <c r="L137" s="31">
        <v>7242</v>
      </c>
      <c r="M137" s="31">
        <v>3859</v>
      </c>
      <c r="N137" s="31">
        <v>3788</v>
      </c>
      <c r="O137" s="31">
        <v>3572</v>
      </c>
      <c r="P137" s="31">
        <v>6953</v>
      </c>
      <c r="Q137" s="31">
        <v>6274</v>
      </c>
      <c r="R137" s="32">
        <f t="shared" ref="R137:R146" si="57">SUM(F137:Q137)</f>
        <v>64842</v>
      </c>
    </row>
    <row r="138" spans="1:18" s="24" customFormat="1" ht="13.5" customHeight="1" x14ac:dyDescent="0.15">
      <c r="A138" s="101"/>
      <c r="B138" s="87"/>
      <c r="C138" s="107"/>
      <c r="D138" s="96" t="s">
        <v>11</v>
      </c>
      <c r="E138" s="96"/>
      <c r="F138" s="31">
        <v>6159</v>
      </c>
      <c r="G138" s="31">
        <v>6521</v>
      </c>
      <c r="H138" s="31">
        <v>6396</v>
      </c>
      <c r="I138" s="31">
        <v>5661</v>
      </c>
      <c r="J138" s="31">
        <v>6529</v>
      </c>
      <c r="K138" s="31">
        <v>7360</v>
      </c>
      <c r="L138" s="31">
        <v>6760</v>
      </c>
      <c r="M138" s="31">
        <v>8799</v>
      </c>
      <c r="N138" s="31">
        <v>8291</v>
      </c>
      <c r="O138" s="31">
        <v>8372</v>
      </c>
      <c r="P138" s="31">
        <v>7113</v>
      </c>
      <c r="Q138" s="31">
        <v>7093</v>
      </c>
      <c r="R138" s="32">
        <f t="shared" si="57"/>
        <v>85054</v>
      </c>
    </row>
    <row r="139" spans="1:18" s="24" customFormat="1" ht="13.5" customHeight="1" x14ac:dyDescent="0.15">
      <c r="A139" s="101"/>
      <c r="B139" s="87"/>
      <c r="C139" s="107"/>
      <c r="D139" s="96" t="s">
        <v>12</v>
      </c>
      <c r="E139" s="96"/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3955</v>
      </c>
      <c r="N139" s="31">
        <v>4043</v>
      </c>
      <c r="O139" s="31">
        <v>3539</v>
      </c>
      <c r="P139" s="31">
        <v>0</v>
      </c>
      <c r="Q139" s="31">
        <v>0</v>
      </c>
      <c r="R139" s="32">
        <f t="shared" si="57"/>
        <v>11537</v>
      </c>
    </row>
    <row r="140" spans="1:18" s="24" customFormat="1" ht="13.5" customHeight="1" thickBot="1" x14ac:dyDescent="0.2">
      <c r="A140" s="101"/>
      <c r="B140" s="87"/>
      <c r="C140" s="108"/>
      <c r="D140" s="96" t="s">
        <v>13</v>
      </c>
      <c r="E140" s="96"/>
      <c r="F140" s="46">
        <f>SUM(F137:F139)</f>
        <v>11865</v>
      </c>
      <c r="G140" s="33">
        <f>SUM(G137:G139)</f>
        <v>12628</v>
      </c>
      <c r="H140" s="33">
        <f>SUM(H137:H139)</f>
        <v>11439</v>
      </c>
      <c r="I140" s="33">
        <f>SUM(I137:I139)</f>
        <v>10565</v>
      </c>
      <c r="J140" s="33">
        <f t="shared" ref="J140:Q140" si="58">SUM(J137:J139)</f>
        <v>12322</v>
      </c>
      <c r="K140" s="33">
        <f t="shared" si="58"/>
        <v>12961</v>
      </c>
      <c r="L140" s="33">
        <f t="shared" si="58"/>
        <v>14002</v>
      </c>
      <c r="M140" s="33">
        <f t="shared" si="58"/>
        <v>16613</v>
      </c>
      <c r="N140" s="33">
        <f t="shared" si="58"/>
        <v>16122</v>
      </c>
      <c r="O140" s="33">
        <f t="shared" si="58"/>
        <v>15483</v>
      </c>
      <c r="P140" s="33">
        <f t="shared" si="58"/>
        <v>14066</v>
      </c>
      <c r="Q140" s="46">
        <f t="shared" si="58"/>
        <v>13367</v>
      </c>
      <c r="R140" s="32">
        <f t="shared" si="57"/>
        <v>161433</v>
      </c>
    </row>
    <row r="141" spans="1:18" s="24" customFormat="1" ht="13.5" customHeight="1" thickBot="1" x14ac:dyDescent="0.2">
      <c r="A141" s="101"/>
      <c r="B141" s="87"/>
      <c r="C141" s="96" t="s">
        <v>14</v>
      </c>
      <c r="D141" s="34" t="s">
        <v>15</v>
      </c>
      <c r="E141" s="35"/>
      <c r="F141" s="36">
        <f t="shared" ref="F141:Q142" si="59">$J$136*$E141</f>
        <v>0</v>
      </c>
      <c r="G141" s="36">
        <f t="shared" si="59"/>
        <v>0</v>
      </c>
      <c r="H141" s="36">
        <f t="shared" si="59"/>
        <v>0</v>
      </c>
      <c r="I141" s="36">
        <f t="shared" si="59"/>
        <v>0</v>
      </c>
      <c r="J141" s="36">
        <f t="shared" si="59"/>
        <v>0</v>
      </c>
      <c r="K141" s="36">
        <f t="shared" si="59"/>
        <v>0</v>
      </c>
      <c r="L141" s="36">
        <f t="shared" si="59"/>
        <v>0</v>
      </c>
      <c r="M141" s="36">
        <f t="shared" si="59"/>
        <v>0</v>
      </c>
      <c r="N141" s="36">
        <f t="shared" si="59"/>
        <v>0</v>
      </c>
      <c r="O141" s="36">
        <f t="shared" si="59"/>
        <v>0</v>
      </c>
      <c r="P141" s="36">
        <f t="shared" si="59"/>
        <v>0</v>
      </c>
      <c r="Q141" s="36">
        <f t="shared" si="59"/>
        <v>0</v>
      </c>
      <c r="R141" s="32">
        <f t="shared" si="57"/>
        <v>0</v>
      </c>
    </row>
    <row r="142" spans="1:18" s="24" customFormat="1" ht="13.5" customHeight="1" thickBot="1" x14ac:dyDescent="0.2">
      <c r="A142" s="101"/>
      <c r="B142" s="87"/>
      <c r="C142" s="96"/>
      <c r="D142" s="37" t="s">
        <v>16</v>
      </c>
      <c r="E142" s="35"/>
      <c r="F142" s="36">
        <f t="shared" si="59"/>
        <v>0</v>
      </c>
      <c r="G142" s="36">
        <f t="shared" si="59"/>
        <v>0</v>
      </c>
      <c r="H142" s="36">
        <f t="shared" si="59"/>
        <v>0</v>
      </c>
      <c r="I142" s="36">
        <f t="shared" si="59"/>
        <v>0</v>
      </c>
      <c r="J142" s="36">
        <f t="shared" si="59"/>
        <v>0</v>
      </c>
      <c r="K142" s="36">
        <f t="shared" si="59"/>
        <v>0</v>
      </c>
      <c r="L142" s="36">
        <f t="shared" si="59"/>
        <v>0</v>
      </c>
      <c r="M142" s="36">
        <f t="shared" si="59"/>
        <v>0</v>
      </c>
      <c r="N142" s="36">
        <f t="shared" si="59"/>
        <v>0</v>
      </c>
      <c r="O142" s="36">
        <f t="shared" si="59"/>
        <v>0</v>
      </c>
      <c r="P142" s="36">
        <f t="shared" si="59"/>
        <v>0</v>
      </c>
      <c r="Q142" s="36">
        <f t="shared" si="59"/>
        <v>0</v>
      </c>
      <c r="R142" s="32">
        <f t="shared" si="57"/>
        <v>0</v>
      </c>
    </row>
    <row r="143" spans="1:18" s="24" customFormat="1" ht="13.5" customHeight="1" thickBot="1" x14ac:dyDescent="0.2">
      <c r="A143" s="101"/>
      <c r="B143" s="87"/>
      <c r="C143" s="96" t="s">
        <v>17</v>
      </c>
      <c r="D143" s="34" t="s">
        <v>10</v>
      </c>
      <c r="E143" s="35"/>
      <c r="F143" s="38">
        <f t="shared" ref="F143:Q145" si="60">$E143*F137</f>
        <v>0</v>
      </c>
      <c r="G143" s="38">
        <f t="shared" si="60"/>
        <v>0</v>
      </c>
      <c r="H143" s="38">
        <f t="shared" si="60"/>
        <v>0</v>
      </c>
      <c r="I143" s="38">
        <f t="shared" si="60"/>
        <v>0</v>
      </c>
      <c r="J143" s="36">
        <f t="shared" si="60"/>
        <v>0</v>
      </c>
      <c r="K143" s="38">
        <f t="shared" si="60"/>
        <v>0</v>
      </c>
      <c r="L143" s="38">
        <f t="shared" si="60"/>
        <v>0</v>
      </c>
      <c r="M143" s="38">
        <f t="shared" si="60"/>
        <v>0</v>
      </c>
      <c r="N143" s="38">
        <f t="shared" si="60"/>
        <v>0</v>
      </c>
      <c r="O143" s="38">
        <f t="shared" si="60"/>
        <v>0</v>
      </c>
      <c r="P143" s="38">
        <f t="shared" si="60"/>
        <v>0</v>
      </c>
      <c r="Q143" s="38">
        <f t="shared" si="60"/>
        <v>0</v>
      </c>
      <c r="R143" s="32">
        <f t="shared" si="57"/>
        <v>0</v>
      </c>
    </row>
    <row r="144" spans="1:18" s="24" customFormat="1" ht="13.5" customHeight="1" thickBot="1" x14ac:dyDescent="0.2">
      <c r="A144" s="101"/>
      <c r="B144" s="87"/>
      <c r="C144" s="96"/>
      <c r="D144" s="34" t="s">
        <v>11</v>
      </c>
      <c r="E144" s="35"/>
      <c r="F144" s="38">
        <f t="shared" si="60"/>
        <v>0</v>
      </c>
      <c r="G144" s="38">
        <f t="shared" si="60"/>
        <v>0</v>
      </c>
      <c r="H144" s="38">
        <f t="shared" si="60"/>
        <v>0</v>
      </c>
      <c r="I144" s="38">
        <f t="shared" si="60"/>
        <v>0</v>
      </c>
      <c r="J144" s="36">
        <f t="shared" si="60"/>
        <v>0</v>
      </c>
      <c r="K144" s="38">
        <f t="shared" si="60"/>
        <v>0</v>
      </c>
      <c r="L144" s="38">
        <f t="shared" si="60"/>
        <v>0</v>
      </c>
      <c r="M144" s="38">
        <f t="shared" si="60"/>
        <v>0</v>
      </c>
      <c r="N144" s="38">
        <f t="shared" si="60"/>
        <v>0</v>
      </c>
      <c r="O144" s="38">
        <f t="shared" si="60"/>
        <v>0</v>
      </c>
      <c r="P144" s="38">
        <f t="shared" si="60"/>
        <v>0</v>
      </c>
      <c r="Q144" s="38">
        <f t="shared" si="60"/>
        <v>0</v>
      </c>
      <c r="R144" s="32">
        <f t="shared" si="57"/>
        <v>0</v>
      </c>
    </row>
    <row r="145" spans="1:18" s="24" customFormat="1" ht="13.5" customHeight="1" thickBot="1" x14ac:dyDescent="0.2">
      <c r="A145" s="101"/>
      <c r="B145" s="87"/>
      <c r="C145" s="96"/>
      <c r="D145" s="34" t="s">
        <v>12</v>
      </c>
      <c r="E145" s="35"/>
      <c r="F145" s="38">
        <f t="shared" si="60"/>
        <v>0</v>
      </c>
      <c r="G145" s="38">
        <f t="shared" si="60"/>
        <v>0</v>
      </c>
      <c r="H145" s="38">
        <f t="shared" si="60"/>
        <v>0</v>
      </c>
      <c r="I145" s="38">
        <f t="shared" si="60"/>
        <v>0</v>
      </c>
      <c r="J145" s="36">
        <f t="shared" si="60"/>
        <v>0</v>
      </c>
      <c r="K145" s="38">
        <f t="shared" si="60"/>
        <v>0</v>
      </c>
      <c r="L145" s="38">
        <f t="shared" si="60"/>
        <v>0</v>
      </c>
      <c r="M145" s="38">
        <f t="shared" si="60"/>
        <v>0</v>
      </c>
      <c r="N145" s="38">
        <f t="shared" si="60"/>
        <v>0</v>
      </c>
      <c r="O145" s="38">
        <f t="shared" si="60"/>
        <v>0</v>
      </c>
      <c r="P145" s="38">
        <f t="shared" si="60"/>
        <v>0</v>
      </c>
      <c r="Q145" s="38">
        <f t="shared" si="60"/>
        <v>0</v>
      </c>
      <c r="R145" s="32">
        <f t="shared" si="57"/>
        <v>0</v>
      </c>
    </row>
    <row r="146" spans="1:18" s="24" customFormat="1" ht="13.5" customHeight="1" x14ac:dyDescent="0.15">
      <c r="A146" s="102"/>
      <c r="B146" s="88"/>
      <c r="C146" s="80" t="s">
        <v>18</v>
      </c>
      <c r="D146" s="81"/>
      <c r="E146" s="82"/>
      <c r="F146" s="39">
        <f>ROUNDDOWN(SUM(F141:F145),0)</f>
        <v>0</v>
      </c>
      <c r="G146" s="39">
        <f>ROUNDDOWN(SUM(G141:G145),0)</f>
        <v>0</v>
      </c>
      <c r="H146" s="39">
        <f>ROUNDDOWN(SUM(H141:H145),0)</f>
        <v>0</v>
      </c>
      <c r="I146" s="39">
        <f>ROUNDDOWN(SUM(I141:I145),0)</f>
        <v>0</v>
      </c>
      <c r="J146" s="39">
        <f>ROUNDDOWN(SUM(J141:J145),0)</f>
        <v>0</v>
      </c>
      <c r="K146" s="39">
        <f t="shared" ref="K146:Q146" si="61">ROUNDDOWN(SUM(K141:K145),0)</f>
        <v>0</v>
      </c>
      <c r="L146" s="39">
        <f t="shared" si="61"/>
        <v>0</v>
      </c>
      <c r="M146" s="39">
        <f t="shared" si="61"/>
        <v>0</v>
      </c>
      <c r="N146" s="39">
        <f t="shared" si="61"/>
        <v>0</v>
      </c>
      <c r="O146" s="39">
        <f t="shared" si="61"/>
        <v>0</v>
      </c>
      <c r="P146" s="39">
        <f t="shared" si="61"/>
        <v>0</v>
      </c>
      <c r="Q146" s="39">
        <f t="shared" si="61"/>
        <v>0</v>
      </c>
      <c r="R146" s="32">
        <f t="shared" si="57"/>
        <v>0</v>
      </c>
    </row>
    <row r="147" spans="1:18" s="24" customFormat="1" ht="13.5" customHeight="1" x14ac:dyDescent="0.15">
      <c r="A147" s="100" t="s">
        <v>82</v>
      </c>
      <c r="B147" s="86" t="s">
        <v>32</v>
      </c>
      <c r="C147" s="103" t="s">
        <v>7</v>
      </c>
      <c r="D147" s="104"/>
      <c r="E147" s="105"/>
      <c r="F147" s="29">
        <v>141</v>
      </c>
      <c r="G147" s="29">
        <v>141</v>
      </c>
      <c r="H147" s="29">
        <v>141</v>
      </c>
      <c r="I147" s="29">
        <v>141</v>
      </c>
      <c r="J147" s="29">
        <v>141</v>
      </c>
      <c r="K147" s="29">
        <v>141</v>
      </c>
      <c r="L147" s="29">
        <v>141</v>
      </c>
      <c r="M147" s="29">
        <v>141</v>
      </c>
      <c r="N147" s="29">
        <v>141</v>
      </c>
      <c r="O147" s="29">
        <v>141</v>
      </c>
      <c r="P147" s="29">
        <v>141</v>
      </c>
      <c r="Q147" s="29">
        <v>141</v>
      </c>
      <c r="R147" s="30" t="s">
        <v>8</v>
      </c>
    </row>
    <row r="148" spans="1:18" s="24" customFormat="1" ht="13.5" customHeight="1" x14ac:dyDescent="0.15">
      <c r="A148" s="101"/>
      <c r="B148" s="87"/>
      <c r="C148" s="106" t="s">
        <v>9</v>
      </c>
      <c r="D148" s="96" t="s">
        <v>10</v>
      </c>
      <c r="E148" s="96"/>
      <c r="F148" s="31">
        <v>1251</v>
      </c>
      <c r="G148" s="31">
        <v>1260</v>
      </c>
      <c r="H148" s="31">
        <v>1332</v>
      </c>
      <c r="I148" s="31">
        <v>1226</v>
      </c>
      <c r="J148" s="31">
        <v>1827</v>
      </c>
      <c r="K148" s="31">
        <v>1988</v>
      </c>
      <c r="L148" s="31">
        <v>1944</v>
      </c>
      <c r="M148" s="31">
        <v>506</v>
      </c>
      <c r="N148" s="31">
        <v>647</v>
      </c>
      <c r="O148" s="31">
        <v>672</v>
      </c>
      <c r="P148" s="31">
        <v>984</v>
      </c>
      <c r="Q148" s="31">
        <v>1020</v>
      </c>
      <c r="R148" s="32">
        <f t="shared" ref="R148:R157" si="62">SUM(F148:Q148)</f>
        <v>14657</v>
      </c>
    </row>
    <row r="149" spans="1:18" s="24" customFormat="1" ht="13.5" customHeight="1" x14ac:dyDescent="0.15">
      <c r="A149" s="101"/>
      <c r="B149" s="87"/>
      <c r="C149" s="107"/>
      <c r="D149" s="96" t="s">
        <v>11</v>
      </c>
      <c r="E149" s="96"/>
      <c r="F149" s="31">
        <v>1662</v>
      </c>
      <c r="G149" s="31">
        <v>1816</v>
      </c>
      <c r="H149" s="31">
        <v>2015</v>
      </c>
      <c r="I149" s="31">
        <v>1715</v>
      </c>
      <c r="J149" s="31">
        <v>1297</v>
      </c>
      <c r="K149" s="31">
        <v>1540</v>
      </c>
      <c r="L149" s="31">
        <v>948</v>
      </c>
      <c r="M149" s="31">
        <v>1946</v>
      </c>
      <c r="N149" s="31">
        <v>1130</v>
      </c>
      <c r="O149" s="31">
        <v>2165</v>
      </c>
      <c r="P149" s="31">
        <v>1083</v>
      </c>
      <c r="Q149" s="31">
        <v>1451</v>
      </c>
      <c r="R149" s="32">
        <f t="shared" si="62"/>
        <v>18768</v>
      </c>
    </row>
    <row r="150" spans="1:18" s="24" customFormat="1" ht="13.5" customHeight="1" x14ac:dyDescent="0.15">
      <c r="A150" s="101"/>
      <c r="B150" s="87"/>
      <c r="C150" s="107"/>
      <c r="D150" s="96" t="s">
        <v>12</v>
      </c>
      <c r="E150" s="96"/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730</v>
      </c>
      <c r="N150" s="31">
        <v>801</v>
      </c>
      <c r="O150" s="31">
        <v>574</v>
      </c>
      <c r="P150" s="31">
        <v>0</v>
      </c>
      <c r="Q150" s="31">
        <v>0</v>
      </c>
      <c r="R150" s="32">
        <f t="shared" si="62"/>
        <v>2105</v>
      </c>
    </row>
    <row r="151" spans="1:18" s="24" customFormat="1" ht="13.5" customHeight="1" thickBot="1" x14ac:dyDescent="0.2">
      <c r="A151" s="101"/>
      <c r="B151" s="87"/>
      <c r="C151" s="108"/>
      <c r="D151" s="96" t="s">
        <v>13</v>
      </c>
      <c r="E151" s="96"/>
      <c r="F151" s="46">
        <f>SUM(F148:F150)</f>
        <v>2913</v>
      </c>
      <c r="G151" s="33">
        <f>SUM(G148:G150)</f>
        <v>3076</v>
      </c>
      <c r="H151" s="33">
        <f>SUM(H148:H150)</f>
        <v>3347</v>
      </c>
      <c r="I151" s="33">
        <f>SUM(I148:I150)</f>
        <v>2941</v>
      </c>
      <c r="J151" s="33">
        <f t="shared" ref="J151:Q151" si="63">SUM(J148:J150)</f>
        <v>3124</v>
      </c>
      <c r="K151" s="33">
        <f t="shared" si="63"/>
        <v>3528</v>
      </c>
      <c r="L151" s="33">
        <f t="shared" si="63"/>
        <v>2892</v>
      </c>
      <c r="M151" s="33">
        <f t="shared" si="63"/>
        <v>3182</v>
      </c>
      <c r="N151" s="33">
        <f t="shared" si="63"/>
        <v>2578</v>
      </c>
      <c r="O151" s="33">
        <f t="shared" si="63"/>
        <v>3411</v>
      </c>
      <c r="P151" s="33">
        <f t="shared" si="63"/>
        <v>2067</v>
      </c>
      <c r="Q151" s="33">
        <f t="shared" si="63"/>
        <v>2471</v>
      </c>
      <c r="R151" s="32">
        <f t="shared" si="62"/>
        <v>35530</v>
      </c>
    </row>
    <row r="152" spans="1:18" s="24" customFormat="1" ht="13.5" customHeight="1" thickBot="1" x14ac:dyDescent="0.2">
      <c r="A152" s="101"/>
      <c r="B152" s="87"/>
      <c r="C152" s="96" t="s">
        <v>14</v>
      </c>
      <c r="D152" s="34" t="s">
        <v>15</v>
      </c>
      <c r="E152" s="35"/>
      <c r="F152" s="36">
        <f t="shared" ref="F152:Q153" si="64">$J$147*$E152</f>
        <v>0</v>
      </c>
      <c r="G152" s="36">
        <f t="shared" si="64"/>
        <v>0</v>
      </c>
      <c r="H152" s="36">
        <f t="shared" si="64"/>
        <v>0</v>
      </c>
      <c r="I152" s="36">
        <f t="shared" si="64"/>
        <v>0</v>
      </c>
      <c r="J152" s="36">
        <f t="shared" si="64"/>
        <v>0</v>
      </c>
      <c r="K152" s="36">
        <f t="shared" si="64"/>
        <v>0</v>
      </c>
      <c r="L152" s="36">
        <f t="shared" si="64"/>
        <v>0</v>
      </c>
      <c r="M152" s="36">
        <f t="shared" si="64"/>
        <v>0</v>
      </c>
      <c r="N152" s="36">
        <f t="shared" si="64"/>
        <v>0</v>
      </c>
      <c r="O152" s="36">
        <f t="shared" si="64"/>
        <v>0</v>
      </c>
      <c r="P152" s="36">
        <f t="shared" si="64"/>
        <v>0</v>
      </c>
      <c r="Q152" s="36">
        <f t="shared" si="64"/>
        <v>0</v>
      </c>
      <c r="R152" s="32">
        <f t="shared" si="62"/>
        <v>0</v>
      </c>
    </row>
    <row r="153" spans="1:18" s="24" customFormat="1" ht="13.5" customHeight="1" thickBot="1" x14ac:dyDescent="0.2">
      <c r="A153" s="101"/>
      <c r="B153" s="87"/>
      <c r="C153" s="96"/>
      <c r="D153" s="37" t="s">
        <v>16</v>
      </c>
      <c r="E153" s="35"/>
      <c r="F153" s="36">
        <f t="shared" si="64"/>
        <v>0</v>
      </c>
      <c r="G153" s="36">
        <f t="shared" si="64"/>
        <v>0</v>
      </c>
      <c r="H153" s="36">
        <f t="shared" si="64"/>
        <v>0</v>
      </c>
      <c r="I153" s="36">
        <f t="shared" si="64"/>
        <v>0</v>
      </c>
      <c r="J153" s="36">
        <f t="shared" si="64"/>
        <v>0</v>
      </c>
      <c r="K153" s="36">
        <f t="shared" si="64"/>
        <v>0</v>
      </c>
      <c r="L153" s="36">
        <f t="shared" si="64"/>
        <v>0</v>
      </c>
      <c r="M153" s="36">
        <f t="shared" si="64"/>
        <v>0</v>
      </c>
      <c r="N153" s="36">
        <f t="shared" si="64"/>
        <v>0</v>
      </c>
      <c r="O153" s="36">
        <f t="shared" si="64"/>
        <v>0</v>
      </c>
      <c r="P153" s="36">
        <f t="shared" si="64"/>
        <v>0</v>
      </c>
      <c r="Q153" s="36">
        <f t="shared" si="64"/>
        <v>0</v>
      </c>
      <c r="R153" s="32">
        <f t="shared" si="62"/>
        <v>0</v>
      </c>
    </row>
    <row r="154" spans="1:18" s="24" customFormat="1" ht="13.5" customHeight="1" thickBot="1" x14ac:dyDescent="0.2">
      <c r="A154" s="101"/>
      <c r="B154" s="87"/>
      <c r="C154" s="96" t="s">
        <v>17</v>
      </c>
      <c r="D154" s="34" t="s">
        <v>10</v>
      </c>
      <c r="E154" s="35"/>
      <c r="F154" s="38">
        <f t="shared" ref="F154:Q156" si="65">$E154*F148</f>
        <v>0</v>
      </c>
      <c r="G154" s="38">
        <f t="shared" si="65"/>
        <v>0</v>
      </c>
      <c r="H154" s="38">
        <f t="shared" si="65"/>
        <v>0</v>
      </c>
      <c r="I154" s="38">
        <f t="shared" si="65"/>
        <v>0</v>
      </c>
      <c r="J154" s="36">
        <f t="shared" si="65"/>
        <v>0</v>
      </c>
      <c r="K154" s="38">
        <f t="shared" si="65"/>
        <v>0</v>
      </c>
      <c r="L154" s="38">
        <f t="shared" si="65"/>
        <v>0</v>
      </c>
      <c r="M154" s="38">
        <f t="shared" si="65"/>
        <v>0</v>
      </c>
      <c r="N154" s="38">
        <f t="shared" si="65"/>
        <v>0</v>
      </c>
      <c r="O154" s="38">
        <f t="shared" si="65"/>
        <v>0</v>
      </c>
      <c r="P154" s="38">
        <f t="shared" si="65"/>
        <v>0</v>
      </c>
      <c r="Q154" s="38">
        <f t="shared" si="65"/>
        <v>0</v>
      </c>
      <c r="R154" s="32">
        <f t="shared" si="62"/>
        <v>0</v>
      </c>
    </row>
    <row r="155" spans="1:18" s="24" customFormat="1" ht="13.5" customHeight="1" thickBot="1" x14ac:dyDescent="0.2">
      <c r="A155" s="101"/>
      <c r="B155" s="87"/>
      <c r="C155" s="96"/>
      <c r="D155" s="34" t="s">
        <v>11</v>
      </c>
      <c r="E155" s="35"/>
      <c r="F155" s="38">
        <f t="shared" si="65"/>
        <v>0</v>
      </c>
      <c r="G155" s="38">
        <f t="shared" si="65"/>
        <v>0</v>
      </c>
      <c r="H155" s="38">
        <f t="shared" si="65"/>
        <v>0</v>
      </c>
      <c r="I155" s="38">
        <f t="shared" si="65"/>
        <v>0</v>
      </c>
      <c r="J155" s="36">
        <f t="shared" si="65"/>
        <v>0</v>
      </c>
      <c r="K155" s="38">
        <f t="shared" si="65"/>
        <v>0</v>
      </c>
      <c r="L155" s="38">
        <f t="shared" si="65"/>
        <v>0</v>
      </c>
      <c r="M155" s="38">
        <f t="shared" si="65"/>
        <v>0</v>
      </c>
      <c r="N155" s="38">
        <f t="shared" si="65"/>
        <v>0</v>
      </c>
      <c r="O155" s="38">
        <f t="shared" si="65"/>
        <v>0</v>
      </c>
      <c r="P155" s="38">
        <f t="shared" si="65"/>
        <v>0</v>
      </c>
      <c r="Q155" s="38">
        <f t="shared" si="65"/>
        <v>0</v>
      </c>
      <c r="R155" s="32">
        <f t="shared" si="62"/>
        <v>0</v>
      </c>
    </row>
    <row r="156" spans="1:18" s="24" customFormat="1" ht="13.5" customHeight="1" thickBot="1" x14ac:dyDescent="0.2">
      <c r="A156" s="101"/>
      <c r="B156" s="87"/>
      <c r="C156" s="96"/>
      <c r="D156" s="34" t="s">
        <v>12</v>
      </c>
      <c r="E156" s="35"/>
      <c r="F156" s="38">
        <f t="shared" si="65"/>
        <v>0</v>
      </c>
      <c r="G156" s="38">
        <f t="shared" si="65"/>
        <v>0</v>
      </c>
      <c r="H156" s="38">
        <f t="shared" si="65"/>
        <v>0</v>
      </c>
      <c r="I156" s="38">
        <f t="shared" si="65"/>
        <v>0</v>
      </c>
      <c r="J156" s="36">
        <f t="shared" si="65"/>
        <v>0</v>
      </c>
      <c r="K156" s="38">
        <f t="shared" si="65"/>
        <v>0</v>
      </c>
      <c r="L156" s="38">
        <f t="shared" si="65"/>
        <v>0</v>
      </c>
      <c r="M156" s="38">
        <f t="shared" si="65"/>
        <v>0</v>
      </c>
      <c r="N156" s="38">
        <f t="shared" si="65"/>
        <v>0</v>
      </c>
      <c r="O156" s="38">
        <f t="shared" si="65"/>
        <v>0</v>
      </c>
      <c r="P156" s="38">
        <f t="shared" si="65"/>
        <v>0</v>
      </c>
      <c r="Q156" s="38">
        <f t="shared" si="65"/>
        <v>0</v>
      </c>
      <c r="R156" s="32">
        <f t="shared" si="62"/>
        <v>0</v>
      </c>
    </row>
    <row r="157" spans="1:18" s="24" customFormat="1" ht="13.5" customHeight="1" x14ac:dyDescent="0.15">
      <c r="A157" s="102"/>
      <c r="B157" s="88"/>
      <c r="C157" s="80" t="s">
        <v>18</v>
      </c>
      <c r="D157" s="81"/>
      <c r="E157" s="82"/>
      <c r="F157" s="39">
        <f>ROUNDDOWN(SUM(F152:F156),0)</f>
        <v>0</v>
      </c>
      <c r="G157" s="39">
        <f>ROUNDDOWN(SUM(G152:G156),0)</f>
        <v>0</v>
      </c>
      <c r="H157" s="39">
        <f>ROUNDDOWN(SUM(H152:H156),0)</f>
        <v>0</v>
      </c>
      <c r="I157" s="39">
        <f>ROUNDDOWN(SUM(I152:I156),0)</f>
        <v>0</v>
      </c>
      <c r="J157" s="39">
        <f>ROUNDDOWN(SUM(J152:J156),0)</f>
        <v>0</v>
      </c>
      <c r="K157" s="39">
        <f t="shared" ref="K157:Q157" si="66">ROUNDDOWN(SUM(K152:K156),0)</f>
        <v>0</v>
      </c>
      <c r="L157" s="39">
        <f t="shared" si="66"/>
        <v>0</v>
      </c>
      <c r="M157" s="39">
        <f t="shared" si="66"/>
        <v>0</v>
      </c>
      <c r="N157" s="39">
        <f t="shared" si="66"/>
        <v>0</v>
      </c>
      <c r="O157" s="39">
        <f t="shared" si="66"/>
        <v>0</v>
      </c>
      <c r="P157" s="39">
        <f t="shared" si="66"/>
        <v>0</v>
      </c>
      <c r="Q157" s="39">
        <f t="shared" si="66"/>
        <v>0</v>
      </c>
      <c r="R157" s="32">
        <f t="shared" si="62"/>
        <v>0</v>
      </c>
    </row>
    <row r="158" spans="1:18" s="24" customFormat="1" ht="13.5" customHeight="1" x14ac:dyDescent="0.15">
      <c r="A158" s="100" t="s">
        <v>83</v>
      </c>
      <c r="B158" s="86" t="s">
        <v>33</v>
      </c>
      <c r="C158" s="103" t="s">
        <v>7</v>
      </c>
      <c r="D158" s="104"/>
      <c r="E158" s="105"/>
      <c r="F158" s="29">
        <v>242</v>
      </c>
      <c r="G158" s="29">
        <v>242</v>
      </c>
      <c r="H158" s="29">
        <v>242</v>
      </c>
      <c r="I158" s="29">
        <v>242</v>
      </c>
      <c r="J158" s="29">
        <v>242</v>
      </c>
      <c r="K158" s="29">
        <v>242</v>
      </c>
      <c r="L158" s="29">
        <v>242</v>
      </c>
      <c r="M158" s="29">
        <v>242</v>
      </c>
      <c r="N158" s="29">
        <v>242</v>
      </c>
      <c r="O158" s="29">
        <v>242</v>
      </c>
      <c r="P158" s="29">
        <v>242</v>
      </c>
      <c r="Q158" s="29">
        <v>242</v>
      </c>
      <c r="R158" s="30" t="s">
        <v>8</v>
      </c>
    </row>
    <row r="159" spans="1:18" s="24" customFormat="1" ht="13.5" customHeight="1" x14ac:dyDescent="0.15">
      <c r="A159" s="101"/>
      <c r="B159" s="87"/>
      <c r="C159" s="106" t="s">
        <v>9</v>
      </c>
      <c r="D159" s="96" t="s">
        <v>10</v>
      </c>
      <c r="E159" s="96"/>
      <c r="F159" s="31">
        <v>5128</v>
      </c>
      <c r="G159" s="31">
        <v>5311</v>
      </c>
      <c r="H159" s="31">
        <v>5349</v>
      </c>
      <c r="I159" s="31">
        <v>5651</v>
      </c>
      <c r="J159" s="31">
        <v>4217</v>
      </c>
      <c r="K159" s="31">
        <v>3978</v>
      </c>
      <c r="L159" s="31">
        <v>7955</v>
      </c>
      <c r="M159" s="31">
        <v>5028</v>
      </c>
      <c r="N159" s="31">
        <v>4981</v>
      </c>
      <c r="O159" s="31">
        <v>4275</v>
      </c>
      <c r="P159" s="31">
        <v>3929</v>
      </c>
      <c r="Q159" s="31">
        <v>3524</v>
      </c>
      <c r="R159" s="32">
        <f t="shared" ref="R159:R168" si="67">SUM(F159:Q159)</f>
        <v>59326</v>
      </c>
    </row>
    <row r="160" spans="1:18" s="24" customFormat="1" ht="13.5" customHeight="1" x14ac:dyDescent="0.15">
      <c r="A160" s="101"/>
      <c r="B160" s="87"/>
      <c r="C160" s="107"/>
      <c r="D160" s="96" t="s">
        <v>11</v>
      </c>
      <c r="E160" s="96"/>
      <c r="F160" s="31">
        <v>5402</v>
      </c>
      <c r="G160" s="31">
        <v>6090</v>
      </c>
      <c r="H160" s="31">
        <v>6635</v>
      </c>
      <c r="I160" s="31">
        <v>5985</v>
      </c>
      <c r="J160" s="31">
        <v>4033</v>
      </c>
      <c r="K160" s="31">
        <v>4507</v>
      </c>
      <c r="L160" s="31">
        <v>6046</v>
      </c>
      <c r="M160" s="31">
        <v>12193</v>
      </c>
      <c r="N160" s="31">
        <v>9720</v>
      </c>
      <c r="O160" s="31">
        <v>8788</v>
      </c>
      <c r="P160" s="31">
        <v>3943</v>
      </c>
      <c r="Q160" s="31">
        <v>3950</v>
      </c>
      <c r="R160" s="32">
        <f t="shared" si="67"/>
        <v>77292</v>
      </c>
    </row>
    <row r="161" spans="1:19" s="24" customFormat="1" ht="13.5" customHeight="1" x14ac:dyDescent="0.15">
      <c r="A161" s="101"/>
      <c r="B161" s="87"/>
      <c r="C161" s="107"/>
      <c r="D161" s="96" t="s">
        <v>12</v>
      </c>
      <c r="E161" s="96"/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5592</v>
      </c>
      <c r="N161" s="31">
        <v>5915</v>
      </c>
      <c r="O161" s="31">
        <v>4067</v>
      </c>
      <c r="P161" s="31">
        <v>0</v>
      </c>
      <c r="Q161" s="31">
        <v>0</v>
      </c>
      <c r="R161" s="32">
        <f>SUM(F161:Q161)</f>
        <v>15574</v>
      </c>
    </row>
    <row r="162" spans="1:19" s="24" customFormat="1" ht="13.5" customHeight="1" thickBot="1" x14ac:dyDescent="0.2">
      <c r="A162" s="101"/>
      <c r="B162" s="87"/>
      <c r="C162" s="108"/>
      <c r="D162" s="96" t="s">
        <v>13</v>
      </c>
      <c r="E162" s="96"/>
      <c r="F162" s="46">
        <f>SUM(F159:F161)</f>
        <v>10530</v>
      </c>
      <c r="G162" s="33">
        <f>SUM(G159:G161)</f>
        <v>11401</v>
      </c>
      <c r="H162" s="33">
        <f>SUM(H159:H161)</f>
        <v>11984</v>
      </c>
      <c r="I162" s="33">
        <f>SUM(I159:I161)</f>
        <v>11636</v>
      </c>
      <c r="J162" s="33">
        <f t="shared" ref="J162:Q162" si="68">SUM(J159:J161)</f>
        <v>8250</v>
      </c>
      <c r="K162" s="33">
        <f t="shared" si="68"/>
        <v>8485</v>
      </c>
      <c r="L162" s="33">
        <f t="shared" si="68"/>
        <v>14001</v>
      </c>
      <c r="M162" s="33">
        <f t="shared" si="68"/>
        <v>22813</v>
      </c>
      <c r="N162" s="33">
        <f t="shared" si="68"/>
        <v>20616</v>
      </c>
      <c r="O162" s="46">
        <f t="shared" si="68"/>
        <v>17130</v>
      </c>
      <c r="P162" s="33">
        <f t="shared" si="68"/>
        <v>7872</v>
      </c>
      <c r="Q162" s="33">
        <f t="shared" si="68"/>
        <v>7474</v>
      </c>
      <c r="R162" s="32">
        <f t="shared" si="67"/>
        <v>152192</v>
      </c>
    </row>
    <row r="163" spans="1:19" s="24" customFormat="1" ht="13.5" customHeight="1" thickBot="1" x14ac:dyDescent="0.2">
      <c r="A163" s="101"/>
      <c r="B163" s="87"/>
      <c r="C163" s="96" t="s">
        <v>14</v>
      </c>
      <c r="D163" s="34" t="s">
        <v>15</v>
      </c>
      <c r="E163" s="35"/>
      <c r="F163" s="36">
        <f t="shared" ref="F163:Q164" si="69">$J$158*$E163</f>
        <v>0</v>
      </c>
      <c r="G163" s="36">
        <f t="shared" si="69"/>
        <v>0</v>
      </c>
      <c r="H163" s="36">
        <f t="shared" si="69"/>
        <v>0</v>
      </c>
      <c r="I163" s="36">
        <f t="shared" si="69"/>
        <v>0</v>
      </c>
      <c r="J163" s="36">
        <f t="shared" si="69"/>
        <v>0</v>
      </c>
      <c r="K163" s="36">
        <f t="shared" si="69"/>
        <v>0</v>
      </c>
      <c r="L163" s="36">
        <f t="shared" si="69"/>
        <v>0</v>
      </c>
      <c r="M163" s="36">
        <f t="shared" si="69"/>
        <v>0</v>
      </c>
      <c r="N163" s="36">
        <f t="shared" si="69"/>
        <v>0</v>
      </c>
      <c r="O163" s="36">
        <f t="shared" si="69"/>
        <v>0</v>
      </c>
      <c r="P163" s="36">
        <f t="shared" si="69"/>
        <v>0</v>
      </c>
      <c r="Q163" s="36">
        <f t="shared" si="69"/>
        <v>0</v>
      </c>
      <c r="R163" s="32">
        <f t="shared" si="67"/>
        <v>0</v>
      </c>
    </row>
    <row r="164" spans="1:19" s="24" customFormat="1" ht="12.75" thickBot="1" x14ac:dyDescent="0.2">
      <c r="A164" s="101"/>
      <c r="B164" s="87"/>
      <c r="C164" s="96"/>
      <c r="D164" s="37" t="s">
        <v>16</v>
      </c>
      <c r="E164" s="35"/>
      <c r="F164" s="36">
        <f t="shared" si="69"/>
        <v>0</v>
      </c>
      <c r="G164" s="36">
        <f t="shared" si="69"/>
        <v>0</v>
      </c>
      <c r="H164" s="36">
        <f t="shared" si="69"/>
        <v>0</v>
      </c>
      <c r="I164" s="36">
        <f t="shared" si="69"/>
        <v>0</v>
      </c>
      <c r="J164" s="36">
        <f t="shared" si="69"/>
        <v>0</v>
      </c>
      <c r="K164" s="36">
        <f t="shared" si="69"/>
        <v>0</v>
      </c>
      <c r="L164" s="36">
        <f t="shared" si="69"/>
        <v>0</v>
      </c>
      <c r="M164" s="36">
        <f t="shared" si="69"/>
        <v>0</v>
      </c>
      <c r="N164" s="36">
        <f t="shared" si="69"/>
        <v>0</v>
      </c>
      <c r="O164" s="36">
        <f t="shared" si="69"/>
        <v>0</v>
      </c>
      <c r="P164" s="36">
        <f t="shared" si="69"/>
        <v>0</v>
      </c>
      <c r="Q164" s="36">
        <f t="shared" si="69"/>
        <v>0</v>
      </c>
      <c r="R164" s="32">
        <f t="shared" si="67"/>
        <v>0</v>
      </c>
    </row>
    <row r="165" spans="1:19" s="24" customFormat="1" ht="12.75" thickBot="1" x14ac:dyDescent="0.2">
      <c r="A165" s="101"/>
      <c r="B165" s="87"/>
      <c r="C165" s="96" t="s">
        <v>17</v>
      </c>
      <c r="D165" s="34" t="s">
        <v>10</v>
      </c>
      <c r="E165" s="35"/>
      <c r="F165" s="38">
        <f t="shared" ref="F165:Q167" si="70">$E165*F159</f>
        <v>0</v>
      </c>
      <c r="G165" s="38">
        <f t="shared" si="70"/>
        <v>0</v>
      </c>
      <c r="H165" s="38">
        <f t="shared" si="70"/>
        <v>0</v>
      </c>
      <c r="I165" s="38">
        <f t="shared" si="70"/>
        <v>0</v>
      </c>
      <c r="J165" s="36">
        <f t="shared" si="70"/>
        <v>0</v>
      </c>
      <c r="K165" s="38">
        <f t="shared" si="70"/>
        <v>0</v>
      </c>
      <c r="L165" s="38">
        <f t="shared" si="70"/>
        <v>0</v>
      </c>
      <c r="M165" s="38">
        <f t="shared" si="70"/>
        <v>0</v>
      </c>
      <c r="N165" s="38">
        <f t="shared" si="70"/>
        <v>0</v>
      </c>
      <c r="O165" s="38">
        <f t="shared" si="70"/>
        <v>0</v>
      </c>
      <c r="P165" s="38">
        <f t="shared" si="70"/>
        <v>0</v>
      </c>
      <c r="Q165" s="38">
        <f t="shared" si="70"/>
        <v>0</v>
      </c>
      <c r="R165" s="32">
        <f t="shared" si="67"/>
        <v>0</v>
      </c>
    </row>
    <row r="166" spans="1:19" s="24" customFormat="1" ht="12.75" thickBot="1" x14ac:dyDescent="0.2">
      <c r="A166" s="101"/>
      <c r="B166" s="87"/>
      <c r="C166" s="96"/>
      <c r="D166" s="34" t="s">
        <v>11</v>
      </c>
      <c r="E166" s="35"/>
      <c r="F166" s="38">
        <f t="shared" si="70"/>
        <v>0</v>
      </c>
      <c r="G166" s="38">
        <f t="shared" si="70"/>
        <v>0</v>
      </c>
      <c r="H166" s="38">
        <f t="shared" si="70"/>
        <v>0</v>
      </c>
      <c r="I166" s="38">
        <f t="shared" si="70"/>
        <v>0</v>
      </c>
      <c r="J166" s="36">
        <f t="shared" si="70"/>
        <v>0</v>
      </c>
      <c r="K166" s="38">
        <f t="shared" si="70"/>
        <v>0</v>
      </c>
      <c r="L166" s="38">
        <f t="shared" si="70"/>
        <v>0</v>
      </c>
      <c r="M166" s="38">
        <f t="shared" si="70"/>
        <v>0</v>
      </c>
      <c r="N166" s="38">
        <f t="shared" si="70"/>
        <v>0</v>
      </c>
      <c r="O166" s="38">
        <f t="shared" si="70"/>
        <v>0</v>
      </c>
      <c r="P166" s="38">
        <f t="shared" si="70"/>
        <v>0</v>
      </c>
      <c r="Q166" s="38">
        <f t="shared" si="70"/>
        <v>0</v>
      </c>
      <c r="R166" s="32">
        <f t="shared" si="67"/>
        <v>0</v>
      </c>
    </row>
    <row r="167" spans="1:19" s="24" customFormat="1" ht="12.75" thickBot="1" x14ac:dyDescent="0.2">
      <c r="A167" s="101"/>
      <c r="B167" s="87"/>
      <c r="C167" s="96"/>
      <c r="D167" s="34" t="s">
        <v>12</v>
      </c>
      <c r="E167" s="35"/>
      <c r="F167" s="38">
        <f t="shared" si="70"/>
        <v>0</v>
      </c>
      <c r="G167" s="38">
        <f t="shared" si="70"/>
        <v>0</v>
      </c>
      <c r="H167" s="38">
        <f t="shared" si="70"/>
        <v>0</v>
      </c>
      <c r="I167" s="38">
        <f t="shared" si="70"/>
        <v>0</v>
      </c>
      <c r="J167" s="36">
        <f t="shared" si="70"/>
        <v>0</v>
      </c>
      <c r="K167" s="38">
        <f t="shared" si="70"/>
        <v>0</v>
      </c>
      <c r="L167" s="38">
        <f t="shared" si="70"/>
        <v>0</v>
      </c>
      <c r="M167" s="38">
        <f t="shared" si="70"/>
        <v>0</v>
      </c>
      <c r="N167" s="38">
        <f t="shared" si="70"/>
        <v>0</v>
      </c>
      <c r="O167" s="38">
        <f t="shared" si="70"/>
        <v>0</v>
      </c>
      <c r="P167" s="38">
        <f t="shared" si="70"/>
        <v>0</v>
      </c>
      <c r="Q167" s="38">
        <f t="shared" si="70"/>
        <v>0</v>
      </c>
      <c r="R167" s="32">
        <f t="shared" si="67"/>
        <v>0</v>
      </c>
    </row>
    <row r="168" spans="1:19" s="24" customFormat="1" ht="13.5" customHeight="1" x14ac:dyDescent="0.15">
      <c r="A168" s="102"/>
      <c r="B168" s="88"/>
      <c r="C168" s="80" t="s">
        <v>18</v>
      </c>
      <c r="D168" s="81"/>
      <c r="E168" s="82"/>
      <c r="F168" s="39">
        <f>ROUNDDOWN(SUM(F163:F167),0)</f>
        <v>0</v>
      </c>
      <c r="G168" s="39">
        <f>ROUNDDOWN(SUM(G163:G167),0)</f>
        <v>0</v>
      </c>
      <c r="H168" s="39">
        <f>ROUNDDOWN(SUM(H163:H167),0)</f>
        <v>0</v>
      </c>
      <c r="I168" s="39">
        <f>ROUNDDOWN(SUM(I163:I167),0)</f>
        <v>0</v>
      </c>
      <c r="J168" s="39">
        <f>ROUNDDOWN(SUM(J163:J167),0)</f>
        <v>0</v>
      </c>
      <c r="K168" s="39">
        <f t="shared" ref="K168:Q168" si="71">ROUNDDOWN(SUM(K163:K167),0)</f>
        <v>0</v>
      </c>
      <c r="L168" s="39">
        <f t="shared" si="71"/>
        <v>0</v>
      </c>
      <c r="M168" s="39">
        <f t="shared" si="71"/>
        <v>0</v>
      </c>
      <c r="N168" s="39">
        <f t="shared" si="71"/>
        <v>0</v>
      </c>
      <c r="O168" s="39">
        <f t="shared" si="71"/>
        <v>0</v>
      </c>
      <c r="P168" s="39">
        <f t="shared" si="71"/>
        <v>0</v>
      </c>
      <c r="Q168" s="39">
        <f t="shared" si="71"/>
        <v>0</v>
      </c>
      <c r="R168" s="32">
        <f t="shared" si="67"/>
        <v>0</v>
      </c>
      <c r="S168" s="40">
        <f>R124+R168+R157+R146+R135</f>
        <v>0</v>
      </c>
    </row>
    <row r="169" spans="1:19" s="49" customFormat="1" ht="13.5" customHeight="1" x14ac:dyDescent="0.1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8"/>
    </row>
    <row r="170" spans="1:19" s="28" customFormat="1" ht="13.5" customHeight="1" x14ac:dyDescent="0.15">
      <c r="A170" s="25"/>
      <c r="B170" s="26" t="s">
        <v>4</v>
      </c>
      <c r="C170" s="80" t="s">
        <v>5</v>
      </c>
      <c r="D170" s="81"/>
      <c r="E170" s="82"/>
      <c r="F170" s="27" t="s">
        <v>46</v>
      </c>
      <c r="G170" s="27" t="s">
        <v>47</v>
      </c>
      <c r="H170" s="27" t="s">
        <v>48</v>
      </c>
      <c r="I170" s="27" t="s">
        <v>49</v>
      </c>
      <c r="J170" s="27" t="s">
        <v>50</v>
      </c>
      <c r="K170" s="27" t="s">
        <v>51</v>
      </c>
      <c r="L170" s="27" t="s">
        <v>52</v>
      </c>
      <c r="M170" s="27" t="s">
        <v>53</v>
      </c>
      <c r="N170" s="27" t="s">
        <v>54</v>
      </c>
      <c r="O170" s="27" t="s">
        <v>55</v>
      </c>
      <c r="P170" s="27" t="s">
        <v>56</v>
      </c>
      <c r="Q170" s="27" t="s">
        <v>57</v>
      </c>
      <c r="R170" s="27" t="s">
        <v>6</v>
      </c>
    </row>
    <row r="171" spans="1:19" s="24" customFormat="1" ht="13.5" customHeight="1" x14ac:dyDescent="0.15">
      <c r="A171" s="100" t="s">
        <v>84</v>
      </c>
      <c r="B171" s="86" t="s">
        <v>34</v>
      </c>
      <c r="C171" s="103" t="s">
        <v>7</v>
      </c>
      <c r="D171" s="104"/>
      <c r="E171" s="105"/>
      <c r="F171" s="29">
        <v>500</v>
      </c>
      <c r="G171" s="29">
        <v>500</v>
      </c>
      <c r="H171" s="29">
        <v>500</v>
      </c>
      <c r="I171" s="29">
        <v>500</v>
      </c>
      <c r="J171" s="29">
        <v>500</v>
      </c>
      <c r="K171" s="29">
        <v>500</v>
      </c>
      <c r="L171" s="29">
        <v>500</v>
      </c>
      <c r="M171" s="29">
        <v>500</v>
      </c>
      <c r="N171" s="29">
        <v>500</v>
      </c>
      <c r="O171" s="29">
        <v>500</v>
      </c>
      <c r="P171" s="29">
        <v>500</v>
      </c>
      <c r="Q171" s="29">
        <v>500</v>
      </c>
      <c r="R171" s="30" t="s">
        <v>8</v>
      </c>
    </row>
    <row r="172" spans="1:19" s="24" customFormat="1" ht="13.5" customHeight="1" x14ac:dyDescent="0.15">
      <c r="A172" s="101"/>
      <c r="B172" s="87"/>
      <c r="C172" s="106" t="s">
        <v>9</v>
      </c>
      <c r="D172" s="96" t="s">
        <v>10</v>
      </c>
      <c r="E172" s="96"/>
      <c r="F172" s="31">
        <v>7880</v>
      </c>
      <c r="G172" s="31">
        <v>9093</v>
      </c>
      <c r="H172" s="31">
        <v>7823</v>
      </c>
      <c r="I172" s="31">
        <v>8339</v>
      </c>
      <c r="J172" s="31">
        <v>6831</v>
      </c>
      <c r="K172" s="31">
        <v>8103</v>
      </c>
      <c r="L172" s="31">
        <v>8827</v>
      </c>
      <c r="M172" s="31">
        <v>5329</v>
      </c>
      <c r="N172" s="31">
        <v>5463</v>
      </c>
      <c r="O172" s="31">
        <v>5236</v>
      </c>
      <c r="P172" s="31">
        <v>9075</v>
      </c>
      <c r="Q172" s="31">
        <v>8025</v>
      </c>
      <c r="R172" s="32">
        <f t="shared" ref="R172:R181" si="72">SUM(F172:Q172)</f>
        <v>90024</v>
      </c>
    </row>
    <row r="173" spans="1:19" s="24" customFormat="1" ht="13.5" customHeight="1" x14ac:dyDescent="0.15">
      <c r="A173" s="101"/>
      <c r="B173" s="87"/>
      <c r="C173" s="107"/>
      <c r="D173" s="96" t="s">
        <v>11</v>
      </c>
      <c r="E173" s="96"/>
      <c r="F173" s="31">
        <v>8463</v>
      </c>
      <c r="G173" s="31">
        <v>10581</v>
      </c>
      <c r="H173" s="31">
        <v>9684</v>
      </c>
      <c r="I173" s="31">
        <v>9807</v>
      </c>
      <c r="J173" s="31">
        <v>7903</v>
      </c>
      <c r="K173" s="31">
        <v>9140</v>
      </c>
      <c r="L173" s="31">
        <v>7705</v>
      </c>
      <c r="M173" s="31">
        <v>11763</v>
      </c>
      <c r="N173" s="31">
        <v>11967</v>
      </c>
      <c r="O173" s="31">
        <v>12423</v>
      </c>
      <c r="P173" s="31">
        <v>8018</v>
      </c>
      <c r="Q173" s="31">
        <v>9139</v>
      </c>
      <c r="R173" s="32">
        <f t="shared" si="72"/>
        <v>116593</v>
      </c>
    </row>
    <row r="174" spans="1:19" s="24" customFormat="1" ht="13.5" customHeight="1" x14ac:dyDescent="0.15">
      <c r="A174" s="101"/>
      <c r="B174" s="87"/>
      <c r="C174" s="107"/>
      <c r="D174" s="96" t="s">
        <v>12</v>
      </c>
      <c r="E174" s="96"/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5766</v>
      </c>
      <c r="N174" s="31">
        <v>5754</v>
      </c>
      <c r="O174" s="31">
        <v>6001</v>
      </c>
      <c r="P174" s="31">
        <v>0</v>
      </c>
      <c r="Q174" s="31">
        <v>0</v>
      </c>
      <c r="R174" s="32">
        <f t="shared" si="72"/>
        <v>17521</v>
      </c>
    </row>
    <row r="175" spans="1:19" s="24" customFormat="1" ht="13.5" customHeight="1" thickBot="1" x14ac:dyDescent="0.2">
      <c r="A175" s="101"/>
      <c r="B175" s="87"/>
      <c r="C175" s="108"/>
      <c r="D175" s="96" t="s">
        <v>13</v>
      </c>
      <c r="E175" s="96"/>
      <c r="F175" s="46">
        <f>SUM(F172:F174)</f>
        <v>16343</v>
      </c>
      <c r="G175" s="33">
        <f>SUM(G172:G174)</f>
        <v>19674</v>
      </c>
      <c r="H175" s="33">
        <f>SUM(H172:H174)</f>
        <v>17507</v>
      </c>
      <c r="I175" s="33">
        <f>SUM(I172:I174)</f>
        <v>18146</v>
      </c>
      <c r="J175" s="33">
        <f t="shared" ref="J175:Q175" si="73">SUM(J172:J174)</f>
        <v>14734</v>
      </c>
      <c r="K175" s="33">
        <f t="shared" si="73"/>
        <v>17243</v>
      </c>
      <c r="L175" s="33">
        <f t="shared" si="73"/>
        <v>16532</v>
      </c>
      <c r="M175" s="33">
        <f t="shared" si="73"/>
        <v>22858</v>
      </c>
      <c r="N175" s="33">
        <f t="shared" si="73"/>
        <v>23184</v>
      </c>
      <c r="O175" s="33">
        <f t="shared" si="73"/>
        <v>23660</v>
      </c>
      <c r="P175" s="33">
        <f t="shared" si="73"/>
        <v>17093</v>
      </c>
      <c r="Q175" s="33">
        <f t="shared" si="73"/>
        <v>17164</v>
      </c>
      <c r="R175" s="32">
        <f t="shared" si="72"/>
        <v>224138</v>
      </c>
    </row>
    <row r="176" spans="1:19" s="24" customFormat="1" ht="13.5" customHeight="1" thickBot="1" x14ac:dyDescent="0.2">
      <c r="A176" s="101"/>
      <c r="B176" s="87"/>
      <c r="C176" s="96" t="s">
        <v>14</v>
      </c>
      <c r="D176" s="34" t="s">
        <v>15</v>
      </c>
      <c r="E176" s="35"/>
      <c r="F176" s="36">
        <f t="shared" ref="F176:Q177" si="74">$J$171*$E176</f>
        <v>0</v>
      </c>
      <c r="G176" s="36">
        <f t="shared" si="74"/>
        <v>0</v>
      </c>
      <c r="H176" s="36">
        <f t="shared" si="74"/>
        <v>0</v>
      </c>
      <c r="I176" s="36">
        <f t="shared" si="74"/>
        <v>0</v>
      </c>
      <c r="J176" s="36">
        <f t="shared" si="74"/>
        <v>0</v>
      </c>
      <c r="K176" s="36">
        <f t="shared" si="74"/>
        <v>0</v>
      </c>
      <c r="L176" s="36">
        <f t="shared" si="74"/>
        <v>0</v>
      </c>
      <c r="M176" s="36">
        <f t="shared" si="74"/>
        <v>0</v>
      </c>
      <c r="N176" s="36">
        <f t="shared" si="74"/>
        <v>0</v>
      </c>
      <c r="O176" s="36">
        <f t="shared" si="74"/>
        <v>0</v>
      </c>
      <c r="P176" s="36">
        <f t="shared" si="74"/>
        <v>0</v>
      </c>
      <c r="Q176" s="36">
        <f t="shared" si="74"/>
        <v>0</v>
      </c>
      <c r="R176" s="32">
        <f t="shared" si="72"/>
        <v>0</v>
      </c>
    </row>
    <row r="177" spans="1:18" s="24" customFormat="1" ht="13.5" customHeight="1" thickBot="1" x14ac:dyDescent="0.2">
      <c r="A177" s="101"/>
      <c r="B177" s="87"/>
      <c r="C177" s="96"/>
      <c r="D177" s="37" t="s">
        <v>16</v>
      </c>
      <c r="E177" s="35"/>
      <c r="F177" s="36">
        <f t="shared" si="74"/>
        <v>0</v>
      </c>
      <c r="G177" s="36">
        <f t="shared" si="74"/>
        <v>0</v>
      </c>
      <c r="H177" s="36">
        <f t="shared" si="74"/>
        <v>0</v>
      </c>
      <c r="I177" s="36">
        <f t="shared" si="74"/>
        <v>0</v>
      </c>
      <c r="J177" s="36">
        <f t="shared" si="74"/>
        <v>0</v>
      </c>
      <c r="K177" s="36">
        <f t="shared" si="74"/>
        <v>0</v>
      </c>
      <c r="L177" s="36">
        <f t="shared" si="74"/>
        <v>0</v>
      </c>
      <c r="M177" s="36">
        <f t="shared" si="74"/>
        <v>0</v>
      </c>
      <c r="N177" s="36">
        <f t="shared" si="74"/>
        <v>0</v>
      </c>
      <c r="O177" s="36">
        <f t="shared" si="74"/>
        <v>0</v>
      </c>
      <c r="P177" s="36">
        <f t="shared" si="74"/>
        <v>0</v>
      </c>
      <c r="Q177" s="36">
        <f t="shared" si="74"/>
        <v>0</v>
      </c>
      <c r="R177" s="32">
        <f t="shared" si="72"/>
        <v>0</v>
      </c>
    </row>
    <row r="178" spans="1:18" s="24" customFormat="1" ht="13.5" customHeight="1" thickBot="1" x14ac:dyDescent="0.2">
      <c r="A178" s="101"/>
      <c r="B178" s="87"/>
      <c r="C178" s="96" t="s">
        <v>17</v>
      </c>
      <c r="D178" s="34" t="s">
        <v>10</v>
      </c>
      <c r="E178" s="35"/>
      <c r="F178" s="38">
        <f t="shared" ref="F178:Q180" si="75">$E178*F172</f>
        <v>0</v>
      </c>
      <c r="G178" s="38">
        <f t="shared" si="75"/>
        <v>0</v>
      </c>
      <c r="H178" s="38">
        <f t="shared" si="75"/>
        <v>0</v>
      </c>
      <c r="I178" s="38">
        <f t="shared" si="75"/>
        <v>0</v>
      </c>
      <c r="J178" s="36">
        <f t="shared" si="75"/>
        <v>0</v>
      </c>
      <c r="K178" s="38">
        <f t="shared" si="75"/>
        <v>0</v>
      </c>
      <c r="L178" s="38">
        <f t="shared" si="75"/>
        <v>0</v>
      </c>
      <c r="M178" s="38">
        <f t="shared" si="75"/>
        <v>0</v>
      </c>
      <c r="N178" s="38">
        <f t="shared" si="75"/>
        <v>0</v>
      </c>
      <c r="O178" s="38">
        <f t="shared" si="75"/>
        <v>0</v>
      </c>
      <c r="P178" s="38">
        <f t="shared" si="75"/>
        <v>0</v>
      </c>
      <c r="Q178" s="38">
        <f t="shared" si="75"/>
        <v>0</v>
      </c>
      <c r="R178" s="32">
        <f t="shared" si="72"/>
        <v>0</v>
      </c>
    </row>
    <row r="179" spans="1:18" s="24" customFormat="1" ht="13.5" customHeight="1" thickBot="1" x14ac:dyDescent="0.2">
      <c r="A179" s="101"/>
      <c r="B179" s="87"/>
      <c r="C179" s="96"/>
      <c r="D179" s="34" t="s">
        <v>11</v>
      </c>
      <c r="E179" s="35"/>
      <c r="F179" s="38">
        <f t="shared" si="75"/>
        <v>0</v>
      </c>
      <c r="G179" s="38">
        <f t="shared" si="75"/>
        <v>0</v>
      </c>
      <c r="H179" s="38">
        <f t="shared" si="75"/>
        <v>0</v>
      </c>
      <c r="I179" s="38">
        <f t="shared" si="75"/>
        <v>0</v>
      </c>
      <c r="J179" s="36">
        <f t="shared" si="75"/>
        <v>0</v>
      </c>
      <c r="K179" s="38">
        <f t="shared" si="75"/>
        <v>0</v>
      </c>
      <c r="L179" s="38">
        <f t="shared" si="75"/>
        <v>0</v>
      </c>
      <c r="M179" s="38">
        <f t="shared" si="75"/>
        <v>0</v>
      </c>
      <c r="N179" s="38">
        <f t="shared" si="75"/>
        <v>0</v>
      </c>
      <c r="O179" s="38">
        <f t="shared" si="75"/>
        <v>0</v>
      </c>
      <c r="P179" s="38">
        <f t="shared" si="75"/>
        <v>0</v>
      </c>
      <c r="Q179" s="38">
        <f t="shared" si="75"/>
        <v>0</v>
      </c>
      <c r="R179" s="32">
        <f t="shared" si="72"/>
        <v>0</v>
      </c>
    </row>
    <row r="180" spans="1:18" s="24" customFormat="1" ht="13.5" customHeight="1" thickBot="1" x14ac:dyDescent="0.2">
      <c r="A180" s="101"/>
      <c r="B180" s="87"/>
      <c r="C180" s="96"/>
      <c r="D180" s="34" t="s">
        <v>12</v>
      </c>
      <c r="E180" s="35"/>
      <c r="F180" s="38">
        <f t="shared" si="75"/>
        <v>0</v>
      </c>
      <c r="G180" s="38">
        <f t="shared" si="75"/>
        <v>0</v>
      </c>
      <c r="H180" s="38">
        <f t="shared" si="75"/>
        <v>0</v>
      </c>
      <c r="I180" s="38">
        <f t="shared" si="75"/>
        <v>0</v>
      </c>
      <c r="J180" s="36">
        <f t="shared" si="75"/>
        <v>0</v>
      </c>
      <c r="K180" s="38">
        <f t="shared" si="75"/>
        <v>0</v>
      </c>
      <c r="L180" s="38">
        <f t="shared" si="75"/>
        <v>0</v>
      </c>
      <c r="M180" s="38">
        <f t="shared" si="75"/>
        <v>0</v>
      </c>
      <c r="N180" s="38">
        <f t="shared" si="75"/>
        <v>0</v>
      </c>
      <c r="O180" s="38">
        <f t="shared" si="75"/>
        <v>0</v>
      </c>
      <c r="P180" s="38">
        <f t="shared" si="75"/>
        <v>0</v>
      </c>
      <c r="Q180" s="38">
        <f t="shared" si="75"/>
        <v>0</v>
      </c>
      <c r="R180" s="32">
        <f t="shared" si="72"/>
        <v>0</v>
      </c>
    </row>
    <row r="181" spans="1:18" s="24" customFormat="1" ht="13.5" customHeight="1" x14ac:dyDescent="0.15">
      <c r="A181" s="102"/>
      <c r="B181" s="88"/>
      <c r="C181" s="80" t="s">
        <v>18</v>
      </c>
      <c r="D181" s="81"/>
      <c r="E181" s="82"/>
      <c r="F181" s="39">
        <f>ROUNDDOWN(SUM(F176:F180),0)</f>
        <v>0</v>
      </c>
      <c r="G181" s="39">
        <f>ROUNDDOWN(SUM(G176:G180),0)</f>
        <v>0</v>
      </c>
      <c r="H181" s="39">
        <f>ROUNDDOWN(SUM(H176:H180),0)</f>
        <v>0</v>
      </c>
      <c r="I181" s="39">
        <f>ROUNDDOWN(SUM(I176:I180),0)</f>
        <v>0</v>
      </c>
      <c r="J181" s="39">
        <f>ROUNDDOWN(SUM(J176:J180),0)</f>
        <v>0</v>
      </c>
      <c r="K181" s="39">
        <f t="shared" ref="K181:Q181" si="76">ROUNDDOWN(SUM(K176:K180),0)</f>
        <v>0</v>
      </c>
      <c r="L181" s="39">
        <f t="shared" si="76"/>
        <v>0</v>
      </c>
      <c r="M181" s="39">
        <f t="shared" si="76"/>
        <v>0</v>
      </c>
      <c r="N181" s="39">
        <f t="shared" si="76"/>
        <v>0</v>
      </c>
      <c r="O181" s="39">
        <f t="shared" si="76"/>
        <v>0</v>
      </c>
      <c r="P181" s="39">
        <f t="shared" si="76"/>
        <v>0</v>
      </c>
      <c r="Q181" s="39">
        <f t="shared" si="76"/>
        <v>0</v>
      </c>
      <c r="R181" s="32">
        <f t="shared" si="72"/>
        <v>0</v>
      </c>
    </row>
    <row r="182" spans="1:18" s="24" customFormat="1" ht="13.5" customHeight="1" x14ac:dyDescent="0.15">
      <c r="A182" s="109" t="s">
        <v>85</v>
      </c>
      <c r="B182" s="86" t="s">
        <v>35</v>
      </c>
      <c r="C182" s="103" t="s">
        <v>7</v>
      </c>
      <c r="D182" s="104"/>
      <c r="E182" s="105"/>
      <c r="F182" s="29">
        <v>306</v>
      </c>
      <c r="G182" s="29">
        <v>306</v>
      </c>
      <c r="H182" s="29">
        <v>306</v>
      </c>
      <c r="I182" s="29">
        <v>306</v>
      </c>
      <c r="J182" s="29">
        <v>306</v>
      </c>
      <c r="K182" s="29">
        <v>306</v>
      </c>
      <c r="L182" s="29">
        <v>306</v>
      </c>
      <c r="M182" s="29">
        <v>306</v>
      </c>
      <c r="N182" s="29">
        <v>306</v>
      </c>
      <c r="O182" s="29">
        <v>306</v>
      </c>
      <c r="P182" s="29">
        <v>306</v>
      </c>
      <c r="Q182" s="29">
        <v>306</v>
      </c>
      <c r="R182" s="30" t="s">
        <v>8</v>
      </c>
    </row>
    <row r="183" spans="1:18" s="24" customFormat="1" ht="13.5" customHeight="1" x14ac:dyDescent="0.15">
      <c r="A183" s="110"/>
      <c r="B183" s="87"/>
      <c r="C183" s="106" t="s">
        <v>9</v>
      </c>
      <c r="D183" s="96" t="s">
        <v>10</v>
      </c>
      <c r="E183" s="96"/>
      <c r="F183" s="31">
        <v>2311</v>
      </c>
      <c r="G183" s="31">
        <v>3277</v>
      </c>
      <c r="H183" s="31">
        <v>2258</v>
      </c>
      <c r="I183" s="31">
        <v>2031</v>
      </c>
      <c r="J183" s="31">
        <v>3311</v>
      </c>
      <c r="K183" s="31">
        <v>3747</v>
      </c>
      <c r="L183" s="31">
        <v>5529</v>
      </c>
      <c r="M183" s="31">
        <v>3254</v>
      </c>
      <c r="N183" s="31">
        <v>3376</v>
      </c>
      <c r="O183" s="31">
        <v>2829</v>
      </c>
      <c r="P183" s="31">
        <v>4732</v>
      </c>
      <c r="Q183" s="31">
        <v>4020</v>
      </c>
      <c r="R183" s="32">
        <f t="shared" ref="R183:R192" si="77">SUM(F183:Q183)</f>
        <v>40675</v>
      </c>
    </row>
    <row r="184" spans="1:18" s="24" customFormat="1" ht="13.5" customHeight="1" x14ac:dyDescent="0.15">
      <c r="A184" s="110"/>
      <c r="B184" s="87"/>
      <c r="C184" s="107"/>
      <c r="D184" s="96" t="s">
        <v>11</v>
      </c>
      <c r="E184" s="96"/>
      <c r="F184" s="31">
        <v>1901</v>
      </c>
      <c r="G184" s="31">
        <v>2778</v>
      </c>
      <c r="H184" s="31">
        <v>2460</v>
      </c>
      <c r="I184" s="31">
        <v>2246</v>
      </c>
      <c r="J184" s="31">
        <v>3414</v>
      </c>
      <c r="K184" s="31">
        <v>3218</v>
      </c>
      <c r="L184" s="31">
        <v>3594</v>
      </c>
      <c r="M184" s="31">
        <v>7826</v>
      </c>
      <c r="N184" s="31">
        <v>6168</v>
      </c>
      <c r="O184" s="31">
        <v>7268</v>
      </c>
      <c r="P184" s="31">
        <v>3473</v>
      </c>
      <c r="Q184" s="31">
        <v>3108</v>
      </c>
      <c r="R184" s="32">
        <f t="shared" si="77"/>
        <v>47454</v>
      </c>
    </row>
    <row r="185" spans="1:18" s="24" customFormat="1" ht="13.5" customHeight="1" x14ac:dyDescent="0.15">
      <c r="A185" s="110"/>
      <c r="B185" s="87"/>
      <c r="C185" s="107"/>
      <c r="D185" s="96" t="s">
        <v>12</v>
      </c>
      <c r="E185" s="96"/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4765</v>
      </c>
      <c r="N185" s="31">
        <v>5583</v>
      </c>
      <c r="O185" s="31">
        <v>3439</v>
      </c>
      <c r="P185" s="31">
        <v>0</v>
      </c>
      <c r="Q185" s="31">
        <v>0</v>
      </c>
      <c r="R185" s="32">
        <f t="shared" si="77"/>
        <v>13787</v>
      </c>
    </row>
    <row r="186" spans="1:18" s="24" customFormat="1" ht="13.5" customHeight="1" thickBot="1" x14ac:dyDescent="0.2">
      <c r="A186" s="110"/>
      <c r="B186" s="87"/>
      <c r="C186" s="108"/>
      <c r="D186" s="96" t="s">
        <v>13</v>
      </c>
      <c r="E186" s="96"/>
      <c r="F186" s="46">
        <f>SUM(F183:F185)</f>
        <v>4212</v>
      </c>
      <c r="G186" s="33">
        <f>SUM(G183:G185)</f>
        <v>6055</v>
      </c>
      <c r="H186" s="33">
        <f>SUM(H183:H185)</f>
        <v>4718</v>
      </c>
      <c r="I186" s="33">
        <f>SUM(I183:I185)</f>
        <v>4277</v>
      </c>
      <c r="J186" s="33">
        <f t="shared" ref="J186:Q186" si="78">SUM(J183:J185)</f>
        <v>6725</v>
      </c>
      <c r="K186" s="33">
        <f t="shared" si="78"/>
        <v>6965</v>
      </c>
      <c r="L186" s="33">
        <f t="shared" si="78"/>
        <v>9123</v>
      </c>
      <c r="M186" s="33">
        <f t="shared" si="78"/>
        <v>15845</v>
      </c>
      <c r="N186" s="33">
        <f t="shared" si="78"/>
        <v>15127</v>
      </c>
      <c r="O186" s="33">
        <f t="shared" si="78"/>
        <v>13536</v>
      </c>
      <c r="P186" s="33">
        <f t="shared" si="78"/>
        <v>8205</v>
      </c>
      <c r="Q186" s="33">
        <f t="shared" si="78"/>
        <v>7128</v>
      </c>
      <c r="R186" s="32">
        <f t="shared" si="77"/>
        <v>101916</v>
      </c>
    </row>
    <row r="187" spans="1:18" s="24" customFormat="1" ht="13.5" customHeight="1" thickBot="1" x14ac:dyDescent="0.2">
      <c r="A187" s="110"/>
      <c r="B187" s="87"/>
      <c r="C187" s="96" t="s">
        <v>14</v>
      </c>
      <c r="D187" s="34" t="s">
        <v>15</v>
      </c>
      <c r="E187" s="35"/>
      <c r="F187" s="36">
        <f>$J$182*$E187</f>
        <v>0</v>
      </c>
      <c r="G187" s="36">
        <f t="shared" ref="F187:Q188" si="79">$J$182*$E187</f>
        <v>0</v>
      </c>
      <c r="H187" s="36">
        <f t="shared" si="79"/>
        <v>0</v>
      </c>
      <c r="I187" s="36">
        <f t="shared" si="79"/>
        <v>0</v>
      </c>
      <c r="J187" s="36">
        <f t="shared" si="79"/>
        <v>0</v>
      </c>
      <c r="K187" s="36">
        <f t="shared" si="79"/>
        <v>0</v>
      </c>
      <c r="L187" s="36">
        <f t="shared" si="79"/>
        <v>0</v>
      </c>
      <c r="M187" s="36">
        <f t="shared" si="79"/>
        <v>0</v>
      </c>
      <c r="N187" s="36">
        <f t="shared" si="79"/>
        <v>0</v>
      </c>
      <c r="O187" s="36">
        <f t="shared" si="79"/>
        <v>0</v>
      </c>
      <c r="P187" s="36">
        <f t="shared" si="79"/>
        <v>0</v>
      </c>
      <c r="Q187" s="36">
        <f t="shared" si="79"/>
        <v>0</v>
      </c>
      <c r="R187" s="32">
        <f t="shared" si="77"/>
        <v>0</v>
      </c>
    </row>
    <row r="188" spans="1:18" s="24" customFormat="1" ht="13.5" customHeight="1" thickBot="1" x14ac:dyDescent="0.2">
      <c r="A188" s="110"/>
      <c r="B188" s="87"/>
      <c r="C188" s="96"/>
      <c r="D188" s="37" t="s">
        <v>16</v>
      </c>
      <c r="E188" s="35"/>
      <c r="F188" s="36">
        <f t="shared" si="79"/>
        <v>0</v>
      </c>
      <c r="G188" s="36">
        <f t="shared" si="79"/>
        <v>0</v>
      </c>
      <c r="H188" s="36">
        <f t="shared" si="79"/>
        <v>0</v>
      </c>
      <c r="I188" s="36">
        <f t="shared" si="79"/>
        <v>0</v>
      </c>
      <c r="J188" s="36">
        <f t="shared" si="79"/>
        <v>0</v>
      </c>
      <c r="K188" s="36">
        <f t="shared" si="79"/>
        <v>0</v>
      </c>
      <c r="L188" s="36">
        <f t="shared" si="79"/>
        <v>0</v>
      </c>
      <c r="M188" s="36">
        <f t="shared" si="79"/>
        <v>0</v>
      </c>
      <c r="N188" s="36">
        <f t="shared" si="79"/>
        <v>0</v>
      </c>
      <c r="O188" s="36">
        <f t="shared" si="79"/>
        <v>0</v>
      </c>
      <c r="P188" s="36">
        <f t="shared" si="79"/>
        <v>0</v>
      </c>
      <c r="Q188" s="36">
        <f t="shared" si="79"/>
        <v>0</v>
      </c>
      <c r="R188" s="32">
        <f t="shared" si="77"/>
        <v>0</v>
      </c>
    </row>
    <row r="189" spans="1:18" s="24" customFormat="1" ht="13.5" customHeight="1" thickBot="1" x14ac:dyDescent="0.2">
      <c r="A189" s="110"/>
      <c r="B189" s="87"/>
      <c r="C189" s="96" t="s">
        <v>17</v>
      </c>
      <c r="D189" s="34" t="s">
        <v>10</v>
      </c>
      <c r="E189" s="35"/>
      <c r="F189" s="38">
        <f>$E189*F183</f>
        <v>0</v>
      </c>
      <c r="G189" s="38">
        <f>$E189*G183</f>
        <v>0</v>
      </c>
      <c r="H189" s="38">
        <f t="shared" ref="H189:Q189" si="80">$E189*H183</f>
        <v>0</v>
      </c>
      <c r="I189" s="38">
        <f t="shared" si="80"/>
        <v>0</v>
      </c>
      <c r="J189" s="38">
        <f t="shared" si="80"/>
        <v>0</v>
      </c>
      <c r="K189" s="38">
        <f t="shared" si="80"/>
        <v>0</v>
      </c>
      <c r="L189" s="38">
        <f t="shared" si="80"/>
        <v>0</v>
      </c>
      <c r="M189" s="38">
        <f t="shared" si="80"/>
        <v>0</v>
      </c>
      <c r="N189" s="38">
        <f t="shared" si="80"/>
        <v>0</v>
      </c>
      <c r="O189" s="38">
        <f t="shared" si="80"/>
        <v>0</v>
      </c>
      <c r="P189" s="38">
        <f t="shared" si="80"/>
        <v>0</v>
      </c>
      <c r="Q189" s="38">
        <f t="shared" si="80"/>
        <v>0</v>
      </c>
      <c r="R189" s="32">
        <f t="shared" si="77"/>
        <v>0</v>
      </c>
    </row>
    <row r="190" spans="1:18" s="24" customFormat="1" ht="13.5" customHeight="1" thickBot="1" x14ac:dyDescent="0.2">
      <c r="A190" s="110"/>
      <c r="B190" s="87"/>
      <c r="C190" s="96"/>
      <c r="D190" s="34" t="s">
        <v>11</v>
      </c>
      <c r="E190" s="35"/>
      <c r="F190" s="38">
        <f t="shared" ref="F190:Q191" si="81">$E190*F184</f>
        <v>0</v>
      </c>
      <c r="G190" s="38">
        <f>$E190*G184</f>
        <v>0</v>
      </c>
      <c r="H190" s="38">
        <f t="shared" si="81"/>
        <v>0</v>
      </c>
      <c r="I190" s="38">
        <f t="shared" si="81"/>
        <v>0</v>
      </c>
      <c r="J190" s="38">
        <f t="shared" si="81"/>
        <v>0</v>
      </c>
      <c r="K190" s="38">
        <f t="shared" si="81"/>
        <v>0</v>
      </c>
      <c r="L190" s="38">
        <f t="shared" si="81"/>
        <v>0</v>
      </c>
      <c r="M190" s="38">
        <f t="shared" si="81"/>
        <v>0</v>
      </c>
      <c r="N190" s="38">
        <f t="shared" si="81"/>
        <v>0</v>
      </c>
      <c r="O190" s="38">
        <f t="shared" si="81"/>
        <v>0</v>
      </c>
      <c r="P190" s="38">
        <f t="shared" si="81"/>
        <v>0</v>
      </c>
      <c r="Q190" s="38">
        <f t="shared" si="81"/>
        <v>0</v>
      </c>
      <c r="R190" s="32">
        <f t="shared" si="77"/>
        <v>0</v>
      </c>
    </row>
    <row r="191" spans="1:18" s="24" customFormat="1" ht="13.5" customHeight="1" thickBot="1" x14ac:dyDescent="0.2">
      <c r="A191" s="110"/>
      <c r="B191" s="87"/>
      <c r="C191" s="96"/>
      <c r="D191" s="34" t="s">
        <v>12</v>
      </c>
      <c r="E191" s="35"/>
      <c r="F191" s="38">
        <f t="shared" si="81"/>
        <v>0</v>
      </c>
      <c r="G191" s="38">
        <f>$E191*G185</f>
        <v>0</v>
      </c>
      <c r="H191" s="38">
        <f t="shared" si="81"/>
        <v>0</v>
      </c>
      <c r="I191" s="38">
        <f t="shared" si="81"/>
        <v>0</v>
      </c>
      <c r="J191" s="38">
        <f t="shared" si="81"/>
        <v>0</v>
      </c>
      <c r="K191" s="38">
        <f t="shared" si="81"/>
        <v>0</v>
      </c>
      <c r="L191" s="38">
        <f t="shared" si="81"/>
        <v>0</v>
      </c>
      <c r="M191" s="38">
        <f>$E191*M185</f>
        <v>0</v>
      </c>
      <c r="N191" s="38">
        <f t="shared" si="81"/>
        <v>0</v>
      </c>
      <c r="O191" s="38">
        <f t="shared" si="81"/>
        <v>0</v>
      </c>
      <c r="P191" s="38">
        <f t="shared" si="81"/>
        <v>0</v>
      </c>
      <c r="Q191" s="38">
        <f t="shared" si="81"/>
        <v>0</v>
      </c>
      <c r="R191" s="32">
        <f t="shared" si="77"/>
        <v>0</v>
      </c>
    </row>
    <row r="192" spans="1:18" s="24" customFormat="1" ht="13.5" customHeight="1" x14ac:dyDescent="0.15">
      <c r="A192" s="111"/>
      <c r="B192" s="88"/>
      <c r="C192" s="80" t="s">
        <v>18</v>
      </c>
      <c r="D192" s="81"/>
      <c r="E192" s="82"/>
      <c r="F192" s="39">
        <f>ROUNDDOWN(SUM(F187:F191),0)</f>
        <v>0</v>
      </c>
      <c r="G192" s="39">
        <f>ROUNDDOWN(SUM(G187:G191),0)</f>
        <v>0</v>
      </c>
      <c r="H192" s="39">
        <f>ROUNDDOWN(SUM(H187:H191),0)</f>
        <v>0</v>
      </c>
      <c r="I192" s="39">
        <f>ROUNDDOWN(SUM(I187:I191),0)</f>
        <v>0</v>
      </c>
      <c r="J192" s="39">
        <f>ROUNDDOWN(SUM(J187:J191),0)</f>
        <v>0</v>
      </c>
      <c r="K192" s="39">
        <f t="shared" ref="K192:Q192" si="82">ROUNDDOWN(SUM(K187:K191),0)</f>
        <v>0</v>
      </c>
      <c r="L192" s="39">
        <f t="shared" si="82"/>
        <v>0</v>
      </c>
      <c r="M192" s="39">
        <f>ROUNDDOWN(SUM(M187:M191),0)</f>
        <v>0</v>
      </c>
      <c r="N192" s="39">
        <f t="shared" si="82"/>
        <v>0</v>
      </c>
      <c r="O192" s="39">
        <f t="shared" si="82"/>
        <v>0</v>
      </c>
      <c r="P192" s="39">
        <f t="shared" si="82"/>
        <v>0</v>
      </c>
      <c r="Q192" s="39">
        <f t="shared" si="82"/>
        <v>0</v>
      </c>
      <c r="R192" s="32">
        <f t="shared" si="77"/>
        <v>0</v>
      </c>
    </row>
    <row r="193" spans="1:19" s="24" customFormat="1" ht="13.5" customHeight="1" x14ac:dyDescent="0.15">
      <c r="A193" s="100" t="s">
        <v>44</v>
      </c>
      <c r="B193" s="86" t="s">
        <v>36</v>
      </c>
      <c r="C193" s="103" t="s">
        <v>7</v>
      </c>
      <c r="D193" s="104"/>
      <c r="E193" s="105"/>
      <c r="F193" s="29">
        <v>32</v>
      </c>
      <c r="G193" s="29">
        <v>32</v>
      </c>
      <c r="H193" s="29">
        <v>32</v>
      </c>
      <c r="I193" s="29">
        <v>32</v>
      </c>
      <c r="J193" s="29">
        <v>32</v>
      </c>
      <c r="K193" s="29">
        <v>32</v>
      </c>
      <c r="L193" s="29">
        <v>32</v>
      </c>
      <c r="M193" s="29">
        <v>32</v>
      </c>
      <c r="N193" s="29">
        <v>32</v>
      </c>
      <c r="O193" s="29">
        <v>32</v>
      </c>
      <c r="P193" s="29">
        <v>32</v>
      </c>
      <c r="Q193" s="29">
        <v>32</v>
      </c>
      <c r="R193" s="30" t="s">
        <v>8</v>
      </c>
    </row>
    <row r="194" spans="1:19" s="24" customFormat="1" ht="13.5" customHeight="1" x14ac:dyDescent="0.15">
      <c r="A194" s="101"/>
      <c r="B194" s="87"/>
      <c r="C194" s="106" t="s">
        <v>9</v>
      </c>
      <c r="D194" s="96" t="s">
        <v>10</v>
      </c>
      <c r="E194" s="96"/>
      <c r="F194" s="31">
        <v>1297</v>
      </c>
      <c r="G194" s="31">
        <v>1267</v>
      </c>
      <c r="H194" s="31">
        <v>1197</v>
      </c>
      <c r="I194" s="31">
        <v>1094</v>
      </c>
      <c r="J194" s="31">
        <v>1209</v>
      </c>
      <c r="K194" s="31">
        <v>1116</v>
      </c>
      <c r="L194" s="31">
        <v>1436</v>
      </c>
      <c r="M194" s="31">
        <v>718</v>
      </c>
      <c r="N194" s="31">
        <v>710</v>
      </c>
      <c r="O194" s="31">
        <v>615</v>
      </c>
      <c r="P194" s="31">
        <v>1344</v>
      </c>
      <c r="Q194" s="31">
        <v>1251</v>
      </c>
      <c r="R194" s="32">
        <f t="shared" ref="R194:R203" si="83">SUM(F194:Q194)</f>
        <v>13254</v>
      </c>
    </row>
    <row r="195" spans="1:19" s="24" customFormat="1" ht="13.5" customHeight="1" x14ac:dyDescent="0.15">
      <c r="A195" s="101"/>
      <c r="B195" s="87"/>
      <c r="C195" s="107"/>
      <c r="D195" s="96" t="s">
        <v>11</v>
      </c>
      <c r="E195" s="96"/>
      <c r="F195" s="31">
        <v>1458</v>
      </c>
      <c r="G195" s="31">
        <v>1473</v>
      </c>
      <c r="H195" s="31">
        <v>1600</v>
      </c>
      <c r="I195" s="31">
        <v>1282</v>
      </c>
      <c r="J195" s="31">
        <v>1369</v>
      </c>
      <c r="K195" s="31">
        <v>1564</v>
      </c>
      <c r="L195" s="31">
        <v>1419</v>
      </c>
      <c r="M195" s="31">
        <v>1549</v>
      </c>
      <c r="N195" s="31">
        <v>1521</v>
      </c>
      <c r="O195" s="31">
        <v>1394</v>
      </c>
      <c r="P195" s="31">
        <v>1407</v>
      </c>
      <c r="Q195" s="31">
        <v>1438</v>
      </c>
      <c r="R195" s="32">
        <f t="shared" si="83"/>
        <v>17474</v>
      </c>
    </row>
    <row r="196" spans="1:19" s="24" customFormat="1" ht="13.5" customHeight="1" x14ac:dyDescent="0.15">
      <c r="A196" s="101"/>
      <c r="B196" s="87"/>
      <c r="C196" s="107"/>
      <c r="D196" s="96" t="s">
        <v>12</v>
      </c>
      <c r="E196" s="96"/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723</v>
      </c>
      <c r="N196" s="31">
        <v>732</v>
      </c>
      <c r="O196" s="31">
        <v>628</v>
      </c>
      <c r="P196" s="31">
        <v>0</v>
      </c>
      <c r="Q196" s="31">
        <v>0</v>
      </c>
      <c r="R196" s="32">
        <f t="shared" si="83"/>
        <v>2083</v>
      </c>
    </row>
    <row r="197" spans="1:19" s="24" customFormat="1" ht="13.5" customHeight="1" thickBot="1" x14ac:dyDescent="0.2">
      <c r="A197" s="101"/>
      <c r="B197" s="87"/>
      <c r="C197" s="108"/>
      <c r="D197" s="96" t="s">
        <v>13</v>
      </c>
      <c r="E197" s="96"/>
      <c r="F197" s="46">
        <f>SUM(F194:F196)</f>
        <v>2755</v>
      </c>
      <c r="G197" s="33">
        <f>SUM(G194:G196)</f>
        <v>2740</v>
      </c>
      <c r="H197" s="33">
        <f>SUM(H194:H196)</f>
        <v>2797</v>
      </c>
      <c r="I197" s="33">
        <f>SUM(I194:I196)</f>
        <v>2376</v>
      </c>
      <c r="J197" s="33">
        <f t="shared" ref="J197:Q197" si="84">SUM(J194:J196)</f>
        <v>2578</v>
      </c>
      <c r="K197" s="33">
        <f t="shared" si="84"/>
        <v>2680</v>
      </c>
      <c r="L197" s="33">
        <f t="shared" si="84"/>
        <v>2855</v>
      </c>
      <c r="M197" s="33">
        <f t="shared" si="84"/>
        <v>2990</v>
      </c>
      <c r="N197" s="33">
        <f t="shared" si="84"/>
        <v>2963</v>
      </c>
      <c r="O197" s="33">
        <f t="shared" si="84"/>
        <v>2637</v>
      </c>
      <c r="P197" s="33">
        <f t="shared" si="84"/>
        <v>2751</v>
      </c>
      <c r="Q197" s="33">
        <f t="shared" si="84"/>
        <v>2689</v>
      </c>
      <c r="R197" s="32">
        <f t="shared" si="83"/>
        <v>32811</v>
      </c>
    </row>
    <row r="198" spans="1:19" s="24" customFormat="1" ht="13.5" customHeight="1" thickBot="1" x14ac:dyDescent="0.2">
      <c r="A198" s="101"/>
      <c r="B198" s="87"/>
      <c r="C198" s="96" t="s">
        <v>14</v>
      </c>
      <c r="D198" s="34" t="s">
        <v>15</v>
      </c>
      <c r="E198" s="35"/>
      <c r="F198" s="36">
        <f>$J$193*$E198</f>
        <v>0</v>
      </c>
      <c r="G198" s="36">
        <f t="shared" ref="G198:Q199" si="85">$J$193*$E198</f>
        <v>0</v>
      </c>
      <c r="H198" s="36">
        <f t="shared" si="85"/>
        <v>0</v>
      </c>
      <c r="I198" s="36">
        <f t="shared" si="85"/>
        <v>0</v>
      </c>
      <c r="J198" s="36">
        <f t="shared" si="85"/>
        <v>0</v>
      </c>
      <c r="K198" s="36">
        <f t="shared" si="85"/>
        <v>0</v>
      </c>
      <c r="L198" s="36">
        <f t="shared" si="85"/>
        <v>0</v>
      </c>
      <c r="M198" s="36">
        <f t="shared" si="85"/>
        <v>0</v>
      </c>
      <c r="N198" s="36">
        <f t="shared" si="85"/>
        <v>0</v>
      </c>
      <c r="O198" s="36">
        <f t="shared" si="85"/>
        <v>0</v>
      </c>
      <c r="P198" s="36">
        <f t="shared" si="85"/>
        <v>0</v>
      </c>
      <c r="Q198" s="36">
        <f t="shared" si="85"/>
        <v>0</v>
      </c>
      <c r="R198" s="32">
        <f t="shared" si="83"/>
        <v>0</v>
      </c>
    </row>
    <row r="199" spans="1:19" s="24" customFormat="1" ht="13.5" customHeight="1" thickBot="1" x14ac:dyDescent="0.2">
      <c r="A199" s="101"/>
      <c r="B199" s="87"/>
      <c r="C199" s="96"/>
      <c r="D199" s="37" t="s">
        <v>16</v>
      </c>
      <c r="E199" s="35"/>
      <c r="F199" s="36">
        <f>$J$193*$E199</f>
        <v>0</v>
      </c>
      <c r="G199" s="36">
        <f t="shared" si="85"/>
        <v>0</v>
      </c>
      <c r="H199" s="36">
        <f t="shared" si="85"/>
        <v>0</v>
      </c>
      <c r="I199" s="36">
        <f t="shared" si="85"/>
        <v>0</v>
      </c>
      <c r="J199" s="36">
        <f t="shared" si="85"/>
        <v>0</v>
      </c>
      <c r="K199" s="36">
        <f t="shared" si="85"/>
        <v>0</v>
      </c>
      <c r="L199" s="36">
        <f t="shared" si="85"/>
        <v>0</v>
      </c>
      <c r="M199" s="36">
        <f t="shared" si="85"/>
        <v>0</v>
      </c>
      <c r="N199" s="36">
        <f t="shared" si="85"/>
        <v>0</v>
      </c>
      <c r="O199" s="36">
        <f t="shared" si="85"/>
        <v>0</v>
      </c>
      <c r="P199" s="36">
        <f t="shared" si="85"/>
        <v>0</v>
      </c>
      <c r="Q199" s="36">
        <f t="shared" si="85"/>
        <v>0</v>
      </c>
      <c r="R199" s="32">
        <f t="shared" si="83"/>
        <v>0</v>
      </c>
    </row>
    <row r="200" spans="1:19" s="24" customFormat="1" ht="13.5" customHeight="1" thickBot="1" x14ac:dyDescent="0.2">
      <c r="A200" s="101"/>
      <c r="B200" s="87"/>
      <c r="C200" s="96" t="s">
        <v>17</v>
      </c>
      <c r="D200" s="34" t="s">
        <v>10</v>
      </c>
      <c r="E200" s="35"/>
      <c r="F200" s="38">
        <f t="shared" ref="F200:Q202" si="86">$E200*F194</f>
        <v>0</v>
      </c>
      <c r="G200" s="38">
        <f>$E200*G194</f>
        <v>0</v>
      </c>
      <c r="H200" s="38">
        <f t="shared" si="86"/>
        <v>0</v>
      </c>
      <c r="I200" s="38">
        <f t="shared" si="86"/>
        <v>0</v>
      </c>
      <c r="J200" s="38">
        <f t="shared" si="86"/>
        <v>0</v>
      </c>
      <c r="K200" s="38">
        <f t="shared" si="86"/>
        <v>0</v>
      </c>
      <c r="L200" s="38">
        <f t="shared" si="86"/>
        <v>0</v>
      </c>
      <c r="M200" s="38">
        <f t="shared" si="86"/>
        <v>0</v>
      </c>
      <c r="N200" s="38">
        <f t="shared" si="86"/>
        <v>0</v>
      </c>
      <c r="O200" s="38">
        <f t="shared" si="86"/>
        <v>0</v>
      </c>
      <c r="P200" s="38">
        <f t="shared" si="86"/>
        <v>0</v>
      </c>
      <c r="Q200" s="38">
        <f t="shared" si="86"/>
        <v>0</v>
      </c>
      <c r="R200" s="32">
        <f t="shared" si="83"/>
        <v>0</v>
      </c>
    </row>
    <row r="201" spans="1:19" s="24" customFormat="1" ht="13.5" customHeight="1" thickBot="1" x14ac:dyDescent="0.2">
      <c r="A201" s="101"/>
      <c r="B201" s="87"/>
      <c r="C201" s="96"/>
      <c r="D201" s="34" t="s">
        <v>11</v>
      </c>
      <c r="E201" s="35"/>
      <c r="F201" s="38">
        <f t="shared" si="86"/>
        <v>0</v>
      </c>
      <c r="G201" s="38">
        <f>$E201*G195</f>
        <v>0</v>
      </c>
      <c r="H201" s="38">
        <f t="shared" si="86"/>
        <v>0</v>
      </c>
      <c r="I201" s="38">
        <f t="shared" si="86"/>
        <v>0</v>
      </c>
      <c r="J201" s="38">
        <f t="shared" si="86"/>
        <v>0</v>
      </c>
      <c r="K201" s="38">
        <f t="shared" si="86"/>
        <v>0</v>
      </c>
      <c r="L201" s="38">
        <f t="shared" si="86"/>
        <v>0</v>
      </c>
      <c r="M201" s="38">
        <f t="shared" si="86"/>
        <v>0</v>
      </c>
      <c r="N201" s="38">
        <f t="shared" si="86"/>
        <v>0</v>
      </c>
      <c r="O201" s="38">
        <f t="shared" si="86"/>
        <v>0</v>
      </c>
      <c r="P201" s="38">
        <f t="shared" si="86"/>
        <v>0</v>
      </c>
      <c r="Q201" s="38">
        <f t="shared" si="86"/>
        <v>0</v>
      </c>
      <c r="R201" s="32">
        <f t="shared" si="83"/>
        <v>0</v>
      </c>
    </row>
    <row r="202" spans="1:19" s="24" customFormat="1" ht="13.5" customHeight="1" thickBot="1" x14ac:dyDescent="0.2">
      <c r="A202" s="101"/>
      <c r="B202" s="87"/>
      <c r="C202" s="96"/>
      <c r="D202" s="34" t="s">
        <v>12</v>
      </c>
      <c r="E202" s="35"/>
      <c r="F202" s="38">
        <f t="shared" si="86"/>
        <v>0</v>
      </c>
      <c r="G202" s="38">
        <f t="shared" si="86"/>
        <v>0</v>
      </c>
      <c r="H202" s="38">
        <f t="shared" si="86"/>
        <v>0</v>
      </c>
      <c r="I202" s="38">
        <f t="shared" si="86"/>
        <v>0</v>
      </c>
      <c r="J202" s="38">
        <f t="shared" si="86"/>
        <v>0</v>
      </c>
      <c r="K202" s="38">
        <f t="shared" si="86"/>
        <v>0</v>
      </c>
      <c r="L202" s="38">
        <f t="shared" si="86"/>
        <v>0</v>
      </c>
      <c r="M202" s="38">
        <f t="shared" si="86"/>
        <v>0</v>
      </c>
      <c r="N202" s="38">
        <f t="shared" si="86"/>
        <v>0</v>
      </c>
      <c r="O202" s="38">
        <f t="shared" si="86"/>
        <v>0</v>
      </c>
      <c r="P202" s="38">
        <f t="shared" si="86"/>
        <v>0</v>
      </c>
      <c r="Q202" s="38">
        <f t="shared" si="86"/>
        <v>0</v>
      </c>
      <c r="R202" s="32">
        <f t="shared" si="83"/>
        <v>0</v>
      </c>
    </row>
    <row r="203" spans="1:19" s="24" customFormat="1" ht="13.5" customHeight="1" x14ac:dyDescent="0.15">
      <c r="A203" s="102"/>
      <c r="B203" s="88"/>
      <c r="C203" s="80" t="s">
        <v>18</v>
      </c>
      <c r="D203" s="81"/>
      <c r="E203" s="82"/>
      <c r="F203" s="39">
        <f>ROUNDDOWN(SUM(F198:F202),0)</f>
        <v>0</v>
      </c>
      <c r="G203" s="39">
        <f>ROUNDDOWN(SUM(G198:G202),0)</f>
        <v>0</v>
      </c>
      <c r="H203" s="39">
        <f>ROUNDDOWN(SUM(H198:H202),0)</f>
        <v>0</v>
      </c>
      <c r="I203" s="39">
        <f>ROUNDDOWN(SUM(I198:I202),0)</f>
        <v>0</v>
      </c>
      <c r="J203" s="39">
        <f>ROUNDDOWN(SUM(J198:J202),0)</f>
        <v>0</v>
      </c>
      <c r="K203" s="39">
        <f t="shared" ref="K203:Q203" si="87">ROUNDDOWN(SUM(K198:K202),0)</f>
        <v>0</v>
      </c>
      <c r="L203" s="39">
        <f t="shared" si="87"/>
        <v>0</v>
      </c>
      <c r="M203" s="39">
        <f t="shared" si="87"/>
        <v>0</v>
      </c>
      <c r="N203" s="39">
        <f t="shared" si="87"/>
        <v>0</v>
      </c>
      <c r="O203" s="39">
        <f t="shared" si="87"/>
        <v>0</v>
      </c>
      <c r="P203" s="39">
        <f t="shared" si="87"/>
        <v>0</v>
      </c>
      <c r="Q203" s="39">
        <f t="shared" si="87"/>
        <v>0</v>
      </c>
      <c r="R203" s="32">
        <f t="shared" si="83"/>
        <v>0</v>
      </c>
      <c r="S203" s="73"/>
    </row>
    <row r="204" spans="1:19" s="24" customFormat="1" ht="13.5" customHeight="1" x14ac:dyDescent="0.15">
      <c r="A204" s="100" t="s">
        <v>86</v>
      </c>
      <c r="B204" s="86" t="s">
        <v>45</v>
      </c>
      <c r="C204" s="103" t="s">
        <v>7</v>
      </c>
      <c r="D204" s="104"/>
      <c r="E204" s="105"/>
      <c r="F204" s="29">
        <v>273</v>
      </c>
      <c r="G204" s="29">
        <v>273</v>
      </c>
      <c r="H204" s="29">
        <v>273</v>
      </c>
      <c r="I204" s="29">
        <v>273</v>
      </c>
      <c r="J204" s="29">
        <v>273</v>
      </c>
      <c r="K204" s="29">
        <v>273</v>
      </c>
      <c r="L204" s="29">
        <v>273</v>
      </c>
      <c r="M204" s="29">
        <v>273</v>
      </c>
      <c r="N204" s="29">
        <v>273</v>
      </c>
      <c r="O204" s="29">
        <v>273</v>
      </c>
      <c r="P204" s="29">
        <v>273</v>
      </c>
      <c r="Q204" s="29">
        <v>273</v>
      </c>
      <c r="R204" s="30" t="s">
        <v>8</v>
      </c>
    </row>
    <row r="205" spans="1:19" s="24" customFormat="1" ht="13.5" customHeight="1" x14ac:dyDescent="0.15">
      <c r="A205" s="101"/>
      <c r="B205" s="87"/>
      <c r="C205" s="106" t="s">
        <v>9</v>
      </c>
      <c r="D205" s="96" t="s">
        <v>10</v>
      </c>
      <c r="E205" s="96"/>
      <c r="F205" s="31">
        <v>3831</v>
      </c>
      <c r="G205" s="31">
        <v>4679</v>
      </c>
      <c r="H205" s="31">
        <v>3298</v>
      </c>
      <c r="I205" s="31">
        <v>3055</v>
      </c>
      <c r="J205" s="31">
        <v>4353</v>
      </c>
      <c r="K205" s="31">
        <v>4253</v>
      </c>
      <c r="L205" s="31">
        <v>5971</v>
      </c>
      <c r="M205" s="31">
        <v>3390</v>
      </c>
      <c r="N205" s="31">
        <v>4050</v>
      </c>
      <c r="O205" s="31">
        <v>3109</v>
      </c>
      <c r="P205" s="31">
        <v>4961</v>
      </c>
      <c r="Q205" s="31">
        <v>4215</v>
      </c>
      <c r="R205" s="32">
        <f t="shared" ref="R205:R214" si="88">SUM(F205:Q205)</f>
        <v>49165</v>
      </c>
    </row>
    <row r="206" spans="1:19" s="24" customFormat="1" ht="13.5" customHeight="1" x14ac:dyDescent="0.15">
      <c r="A206" s="101"/>
      <c r="B206" s="87"/>
      <c r="C206" s="107"/>
      <c r="D206" s="96" t="s">
        <v>11</v>
      </c>
      <c r="E206" s="96"/>
      <c r="F206" s="31">
        <v>4269</v>
      </c>
      <c r="G206" s="31">
        <v>4459</v>
      </c>
      <c r="H206" s="31">
        <v>3822</v>
      </c>
      <c r="I206" s="31">
        <v>3405</v>
      </c>
      <c r="J206" s="31">
        <v>4783</v>
      </c>
      <c r="K206" s="31">
        <v>5683</v>
      </c>
      <c r="L206" s="31">
        <v>5227</v>
      </c>
      <c r="M206" s="31">
        <v>8177</v>
      </c>
      <c r="N206" s="31">
        <v>7203</v>
      </c>
      <c r="O206" s="31">
        <v>8323</v>
      </c>
      <c r="P206" s="31">
        <v>4907</v>
      </c>
      <c r="Q206" s="31">
        <v>4894</v>
      </c>
      <c r="R206" s="32">
        <f t="shared" si="88"/>
        <v>65152</v>
      </c>
    </row>
    <row r="207" spans="1:19" s="24" customFormat="1" ht="13.5" customHeight="1" x14ac:dyDescent="0.15">
      <c r="A207" s="101"/>
      <c r="B207" s="87"/>
      <c r="C207" s="107"/>
      <c r="D207" s="96" t="s">
        <v>12</v>
      </c>
      <c r="E207" s="96"/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4033</v>
      </c>
      <c r="N207" s="31">
        <v>4387</v>
      </c>
      <c r="O207" s="31">
        <v>3108</v>
      </c>
      <c r="P207" s="31">
        <v>0</v>
      </c>
      <c r="Q207" s="31">
        <v>0</v>
      </c>
      <c r="R207" s="32">
        <f t="shared" si="88"/>
        <v>11528</v>
      </c>
    </row>
    <row r="208" spans="1:19" s="24" customFormat="1" ht="13.5" customHeight="1" thickBot="1" x14ac:dyDescent="0.2">
      <c r="A208" s="101"/>
      <c r="B208" s="87"/>
      <c r="C208" s="108"/>
      <c r="D208" s="96" t="s">
        <v>13</v>
      </c>
      <c r="E208" s="96"/>
      <c r="F208" s="46">
        <f>SUM(F205:F207)</f>
        <v>8100</v>
      </c>
      <c r="G208" s="33">
        <f>SUM(G205:G207)</f>
        <v>9138</v>
      </c>
      <c r="H208" s="33">
        <f>SUM(H205:H207)</f>
        <v>7120</v>
      </c>
      <c r="I208" s="33">
        <f>SUM(I205:I207)</f>
        <v>6460</v>
      </c>
      <c r="J208" s="33">
        <f t="shared" ref="J208:Q208" si="89">SUM(J205:J207)</f>
        <v>9136</v>
      </c>
      <c r="K208" s="33">
        <f t="shared" si="89"/>
        <v>9936</v>
      </c>
      <c r="L208" s="33">
        <f t="shared" si="89"/>
        <v>11198</v>
      </c>
      <c r="M208" s="33">
        <f t="shared" si="89"/>
        <v>15600</v>
      </c>
      <c r="N208" s="33">
        <f t="shared" si="89"/>
        <v>15640</v>
      </c>
      <c r="O208" s="33">
        <f t="shared" si="89"/>
        <v>14540</v>
      </c>
      <c r="P208" s="33">
        <f t="shared" si="89"/>
        <v>9868</v>
      </c>
      <c r="Q208" s="33">
        <f t="shared" si="89"/>
        <v>9109</v>
      </c>
      <c r="R208" s="32">
        <f t="shared" si="88"/>
        <v>125845</v>
      </c>
    </row>
    <row r="209" spans="1:18" s="24" customFormat="1" ht="12.75" thickBot="1" x14ac:dyDescent="0.2">
      <c r="A209" s="101"/>
      <c r="B209" s="87"/>
      <c r="C209" s="96" t="s">
        <v>14</v>
      </c>
      <c r="D209" s="34" t="s">
        <v>15</v>
      </c>
      <c r="E209" s="35"/>
      <c r="F209" s="36">
        <f>$J$204*$E209</f>
        <v>0</v>
      </c>
      <c r="G209" s="36">
        <f t="shared" ref="G209:I209" si="90">$J$204*$E209</f>
        <v>0</v>
      </c>
      <c r="H209" s="36">
        <f t="shared" si="90"/>
        <v>0</v>
      </c>
      <c r="I209" s="36">
        <f t="shared" si="90"/>
        <v>0</v>
      </c>
      <c r="J209" s="36">
        <f>$J$204*$E209</f>
        <v>0</v>
      </c>
      <c r="K209" s="36">
        <f t="shared" ref="K209:Q210" si="91">$J$204*$E209</f>
        <v>0</v>
      </c>
      <c r="L209" s="36">
        <f t="shared" si="91"/>
        <v>0</v>
      </c>
      <c r="M209" s="36">
        <f t="shared" si="91"/>
        <v>0</v>
      </c>
      <c r="N209" s="36">
        <f t="shared" si="91"/>
        <v>0</v>
      </c>
      <c r="O209" s="36">
        <f t="shared" si="91"/>
        <v>0</v>
      </c>
      <c r="P209" s="36">
        <f t="shared" si="91"/>
        <v>0</v>
      </c>
      <c r="Q209" s="36">
        <f t="shared" si="91"/>
        <v>0</v>
      </c>
      <c r="R209" s="32">
        <f t="shared" si="88"/>
        <v>0</v>
      </c>
    </row>
    <row r="210" spans="1:18" s="24" customFormat="1" ht="12.75" thickBot="1" x14ac:dyDescent="0.2">
      <c r="A210" s="101"/>
      <c r="B210" s="87"/>
      <c r="C210" s="96"/>
      <c r="D210" s="37" t="s">
        <v>16</v>
      </c>
      <c r="E210" s="35"/>
      <c r="F210" s="36">
        <f>$J$204*$E210</f>
        <v>0</v>
      </c>
      <c r="G210" s="36">
        <f>$J$204*$E210</f>
        <v>0</v>
      </c>
      <c r="H210" s="36">
        <f>$J$204*$E210</f>
        <v>0</v>
      </c>
      <c r="I210" s="36">
        <f>$J$204*$E210</f>
        <v>0</v>
      </c>
      <c r="J210" s="36">
        <f>$J$204*$E210</f>
        <v>0</v>
      </c>
      <c r="K210" s="36">
        <f t="shared" si="91"/>
        <v>0</v>
      </c>
      <c r="L210" s="36">
        <f t="shared" si="91"/>
        <v>0</v>
      </c>
      <c r="M210" s="36">
        <f t="shared" si="91"/>
        <v>0</v>
      </c>
      <c r="N210" s="36">
        <f t="shared" si="91"/>
        <v>0</v>
      </c>
      <c r="O210" s="36">
        <f t="shared" si="91"/>
        <v>0</v>
      </c>
      <c r="P210" s="36">
        <f t="shared" si="91"/>
        <v>0</v>
      </c>
      <c r="Q210" s="36">
        <f t="shared" si="91"/>
        <v>0</v>
      </c>
      <c r="R210" s="32">
        <f t="shared" si="88"/>
        <v>0</v>
      </c>
    </row>
    <row r="211" spans="1:18" s="24" customFormat="1" ht="12.75" thickBot="1" x14ac:dyDescent="0.2">
      <c r="A211" s="101"/>
      <c r="B211" s="87"/>
      <c r="C211" s="96" t="s">
        <v>17</v>
      </c>
      <c r="D211" s="34" t="s">
        <v>10</v>
      </c>
      <c r="E211" s="35"/>
      <c r="F211" s="38">
        <f>$E211*F205</f>
        <v>0</v>
      </c>
      <c r="G211" s="38">
        <f>$E211*G205</f>
        <v>0</v>
      </c>
      <c r="H211" s="38">
        <f t="shared" ref="H211:Q211" si="92">$E211*H205</f>
        <v>0</v>
      </c>
      <c r="I211" s="38">
        <f t="shared" si="92"/>
        <v>0</v>
      </c>
      <c r="J211" s="38">
        <f t="shared" si="92"/>
        <v>0</v>
      </c>
      <c r="K211" s="38">
        <f t="shared" si="92"/>
        <v>0</v>
      </c>
      <c r="L211" s="38">
        <f t="shared" si="92"/>
        <v>0</v>
      </c>
      <c r="M211" s="38">
        <f>$E211*M205</f>
        <v>0</v>
      </c>
      <c r="N211" s="38">
        <f t="shared" si="92"/>
        <v>0</v>
      </c>
      <c r="O211" s="38">
        <f t="shared" si="92"/>
        <v>0</v>
      </c>
      <c r="P211" s="38">
        <f t="shared" si="92"/>
        <v>0</v>
      </c>
      <c r="Q211" s="38">
        <f t="shared" si="92"/>
        <v>0</v>
      </c>
      <c r="R211" s="32">
        <f t="shared" si="88"/>
        <v>0</v>
      </c>
    </row>
    <row r="212" spans="1:18" s="24" customFormat="1" ht="12.75" thickBot="1" x14ac:dyDescent="0.2">
      <c r="A212" s="101"/>
      <c r="B212" s="87"/>
      <c r="C212" s="96"/>
      <c r="D212" s="34" t="s">
        <v>11</v>
      </c>
      <c r="E212" s="35"/>
      <c r="F212" s="38">
        <f t="shared" ref="F212:Q213" si="93">$E212*F206</f>
        <v>0</v>
      </c>
      <c r="G212" s="38">
        <f>$E212*G206</f>
        <v>0</v>
      </c>
      <c r="H212" s="38">
        <f t="shared" si="93"/>
        <v>0</v>
      </c>
      <c r="I212" s="38">
        <f t="shared" si="93"/>
        <v>0</v>
      </c>
      <c r="J212" s="38">
        <f t="shared" si="93"/>
        <v>0</v>
      </c>
      <c r="K212" s="38">
        <f t="shared" si="93"/>
        <v>0</v>
      </c>
      <c r="L212" s="38">
        <f t="shared" si="93"/>
        <v>0</v>
      </c>
      <c r="M212" s="38">
        <f t="shared" si="93"/>
        <v>0</v>
      </c>
      <c r="N212" s="38">
        <f t="shared" si="93"/>
        <v>0</v>
      </c>
      <c r="O212" s="38">
        <f t="shared" si="93"/>
        <v>0</v>
      </c>
      <c r="P212" s="38">
        <f t="shared" si="93"/>
        <v>0</v>
      </c>
      <c r="Q212" s="38">
        <f t="shared" si="93"/>
        <v>0</v>
      </c>
      <c r="R212" s="32">
        <f t="shared" si="88"/>
        <v>0</v>
      </c>
    </row>
    <row r="213" spans="1:18" s="24" customFormat="1" ht="12.75" thickBot="1" x14ac:dyDescent="0.2">
      <c r="A213" s="101"/>
      <c r="B213" s="87"/>
      <c r="C213" s="96"/>
      <c r="D213" s="34" t="s">
        <v>12</v>
      </c>
      <c r="E213" s="35"/>
      <c r="F213" s="38">
        <f t="shared" si="93"/>
        <v>0</v>
      </c>
      <c r="G213" s="38">
        <f>$E213*G207</f>
        <v>0</v>
      </c>
      <c r="H213" s="38">
        <f t="shared" si="93"/>
        <v>0</v>
      </c>
      <c r="I213" s="38">
        <f t="shared" si="93"/>
        <v>0</v>
      </c>
      <c r="J213" s="38">
        <f t="shared" si="93"/>
        <v>0</v>
      </c>
      <c r="K213" s="38">
        <f t="shared" si="93"/>
        <v>0</v>
      </c>
      <c r="L213" s="38">
        <f t="shared" si="93"/>
        <v>0</v>
      </c>
      <c r="M213" s="38">
        <f t="shared" si="93"/>
        <v>0</v>
      </c>
      <c r="N213" s="38">
        <f t="shared" si="93"/>
        <v>0</v>
      </c>
      <c r="O213" s="38">
        <f t="shared" si="93"/>
        <v>0</v>
      </c>
      <c r="P213" s="38">
        <f t="shared" si="93"/>
        <v>0</v>
      </c>
      <c r="Q213" s="38">
        <f t="shared" si="93"/>
        <v>0</v>
      </c>
      <c r="R213" s="32">
        <f t="shared" si="88"/>
        <v>0</v>
      </c>
    </row>
    <row r="214" spans="1:18" s="24" customFormat="1" ht="13.5" customHeight="1" x14ac:dyDescent="0.15">
      <c r="A214" s="102"/>
      <c r="B214" s="88"/>
      <c r="C214" s="80" t="s">
        <v>18</v>
      </c>
      <c r="D214" s="81"/>
      <c r="E214" s="82"/>
      <c r="F214" s="39">
        <f>ROUNDDOWN(SUM(F209:F213),0)</f>
        <v>0</v>
      </c>
      <c r="G214" s="39">
        <f>ROUNDDOWN(SUM(G209:G213),0)</f>
        <v>0</v>
      </c>
      <c r="H214" s="39">
        <f>ROUNDDOWN(SUM(H209:H213),0)</f>
        <v>0</v>
      </c>
      <c r="I214" s="39">
        <f>ROUNDDOWN(SUM(I209:I213),0)</f>
        <v>0</v>
      </c>
      <c r="J214" s="39">
        <f>ROUNDDOWN(SUM(J209:J213),0)</f>
        <v>0</v>
      </c>
      <c r="K214" s="39">
        <f t="shared" ref="K214:Q214" si="94">ROUNDDOWN(SUM(K209:K213),0)</f>
        <v>0</v>
      </c>
      <c r="L214" s="39">
        <f t="shared" si="94"/>
        <v>0</v>
      </c>
      <c r="M214" s="39">
        <f t="shared" si="94"/>
        <v>0</v>
      </c>
      <c r="N214" s="39">
        <f t="shared" si="94"/>
        <v>0</v>
      </c>
      <c r="O214" s="39">
        <f t="shared" si="94"/>
        <v>0</v>
      </c>
      <c r="P214" s="39">
        <f t="shared" si="94"/>
        <v>0</v>
      </c>
      <c r="Q214" s="39">
        <f t="shared" si="94"/>
        <v>0</v>
      </c>
      <c r="R214" s="32">
        <f t="shared" si="88"/>
        <v>0</v>
      </c>
    </row>
    <row r="215" spans="1:18" s="24" customFormat="1" ht="13.5" customHeight="1" x14ac:dyDescent="0.15">
      <c r="A215" s="100" t="s">
        <v>87</v>
      </c>
      <c r="B215" s="86" t="s">
        <v>58</v>
      </c>
      <c r="C215" s="103" t="s">
        <v>7</v>
      </c>
      <c r="D215" s="104"/>
      <c r="E215" s="105"/>
      <c r="F215" s="29">
        <v>276</v>
      </c>
      <c r="G215" s="29">
        <v>276</v>
      </c>
      <c r="H215" s="29">
        <v>276</v>
      </c>
      <c r="I215" s="29">
        <v>276</v>
      </c>
      <c r="J215" s="29">
        <v>276</v>
      </c>
      <c r="K215" s="29">
        <v>276</v>
      </c>
      <c r="L215" s="29">
        <v>276</v>
      </c>
      <c r="M215" s="29">
        <v>276</v>
      </c>
      <c r="N215" s="29">
        <v>276</v>
      </c>
      <c r="O215" s="29">
        <v>276</v>
      </c>
      <c r="P215" s="29">
        <v>276</v>
      </c>
      <c r="Q215" s="29">
        <v>276</v>
      </c>
      <c r="R215" s="30" t="s">
        <v>8</v>
      </c>
    </row>
    <row r="216" spans="1:18" s="24" customFormat="1" ht="13.5" customHeight="1" x14ac:dyDescent="0.15">
      <c r="A216" s="101"/>
      <c r="B216" s="87"/>
      <c r="C216" s="106" t="s">
        <v>9</v>
      </c>
      <c r="D216" s="96" t="s">
        <v>10</v>
      </c>
      <c r="E216" s="96"/>
      <c r="F216" s="31">
        <v>2524</v>
      </c>
      <c r="G216" s="31">
        <v>13670</v>
      </c>
      <c r="H216" s="31">
        <v>38156</v>
      </c>
      <c r="I216" s="31">
        <v>31438</v>
      </c>
      <c r="J216" s="31">
        <v>33362</v>
      </c>
      <c r="K216" s="31">
        <v>27616</v>
      </c>
      <c r="L216" s="31">
        <v>48861</v>
      </c>
      <c r="M216" s="31">
        <v>40258</v>
      </c>
      <c r="N216" s="31">
        <v>21629</v>
      </c>
      <c r="O216" s="31">
        <v>26697</v>
      </c>
      <c r="P216" s="31">
        <v>24401</v>
      </c>
      <c r="Q216" s="31">
        <v>26201</v>
      </c>
      <c r="R216" s="32">
        <f t="shared" ref="R216:R225" si="95">SUM(F216:Q216)</f>
        <v>334813</v>
      </c>
    </row>
    <row r="217" spans="1:18" s="24" customFormat="1" ht="13.5" customHeight="1" x14ac:dyDescent="0.15">
      <c r="A217" s="101"/>
      <c r="B217" s="87"/>
      <c r="C217" s="107"/>
      <c r="D217" s="96" t="s">
        <v>11</v>
      </c>
      <c r="E217" s="96"/>
      <c r="F217" s="31">
        <v>2434</v>
      </c>
      <c r="G217" s="31">
        <v>24334</v>
      </c>
      <c r="H217" s="31">
        <v>41207</v>
      </c>
      <c r="I217" s="31">
        <v>37048</v>
      </c>
      <c r="J217" s="31">
        <v>35615</v>
      </c>
      <c r="K217" s="31">
        <v>46725</v>
      </c>
      <c r="L217" s="31">
        <v>46868</v>
      </c>
      <c r="M217" s="31">
        <v>48908</v>
      </c>
      <c r="N217" s="31">
        <v>52466</v>
      </c>
      <c r="O217" s="31">
        <v>49952</v>
      </c>
      <c r="P217" s="31">
        <v>47985</v>
      </c>
      <c r="Q217" s="31">
        <v>27022</v>
      </c>
      <c r="R217" s="32">
        <f t="shared" si="95"/>
        <v>460564</v>
      </c>
    </row>
    <row r="218" spans="1:18" s="24" customFormat="1" ht="13.5" customHeight="1" x14ac:dyDescent="0.15">
      <c r="A218" s="101"/>
      <c r="B218" s="87"/>
      <c r="C218" s="107"/>
      <c r="D218" s="96" t="s">
        <v>12</v>
      </c>
      <c r="E218" s="96"/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9258</v>
      </c>
      <c r="N218" s="31">
        <v>19233</v>
      </c>
      <c r="O218" s="31">
        <v>26300</v>
      </c>
      <c r="P218" s="31">
        <v>13150</v>
      </c>
      <c r="Q218" s="31">
        <v>0</v>
      </c>
      <c r="R218" s="32">
        <f t="shared" si="95"/>
        <v>67941</v>
      </c>
    </row>
    <row r="219" spans="1:18" s="24" customFormat="1" ht="13.5" customHeight="1" thickBot="1" x14ac:dyDescent="0.2">
      <c r="A219" s="101"/>
      <c r="B219" s="87"/>
      <c r="C219" s="108"/>
      <c r="D219" s="96" t="s">
        <v>13</v>
      </c>
      <c r="E219" s="96"/>
      <c r="F219" s="46">
        <f>SUM(F216:F218)</f>
        <v>4958</v>
      </c>
      <c r="G219" s="46">
        <f>SUM(G216:G218)</f>
        <v>38004</v>
      </c>
      <c r="H219" s="46">
        <f>SUM(H216:H218)</f>
        <v>79363</v>
      </c>
      <c r="I219" s="46">
        <f>SUM(I216:I218)</f>
        <v>68486</v>
      </c>
      <c r="J219" s="33">
        <f t="shared" ref="J219:Q219" si="96">SUM(J216:J218)</f>
        <v>68977</v>
      </c>
      <c r="K219" s="33">
        <f t="shared" si="96"/>
        <v>74341</v>
      </c>
      <c r="L219" s="33">
        <f t="shared" si="96"/>
        <v>95729</v>
      </c>
      <c r="M219" s="33">
        <f t="shared" si="96"/>
        <v>98424</v>
      </c>
      <c r="N219" s="33">
        <f t="shared" si="96"/>
        <v>93328</v>
      </c>
      <c r="O219" s="33">
        <f t="shared" si="96"/>
        <v>102949</v>
      </c>
      <c r="P219" s="33">
        <f t="shared" si="96"/>
        <v>85536</v>
      </c>
      <c r="Q219" s="33">
        <f t="shared" si="96"/>
        <v>53223</v>
      </c>
      <c r="R219" s="32">
        <f t="shared" si="95"/>
        <v>863318</v>
      </c>
    </row>
    <row r="220" spans="1:18" s="24" customFormat="1" ht="12.75" thickBot="1" x14ac:dyDescent="0.2">
      <c r="A220" s="101"/>
      <c r="B220" s="87"/>
      <c r="C220" s="96" t="s">
        <v>14</v>
      </c>
      <c r="D220" s="34" t="s">
        <v>15</v>
      </c>
      <c r="E220" s="35"/>
      <c r="F220" s="36">
        <f t="shared" ref="F220:Q221" si="97">$J$215*$E220</f>
        <v>0</v>
      </c>
      <c r="G220" s="36">
        <f t="shared" si="97"/>
        <v>0</v>
      </c>
      <c r="H220" s="36">
        <f t="shared" si="97"/>
        <v>0</v>
      </c>
      <c r="I220" s="36">
        <f t="shared" si="97"/>
        <v>0</v>
      </c>
      <c r="J220" s="36">
        <f t="shared" si="97"/>
        <v>0</v>
      </c>
      <c r="K220" s="36">
        <f t="shared" si="97"/>
        <v>0</v>
      </c>
      <c r="L220" s="36">
        <f t="shared" si="97"/>
        <v>0</v>
      </c>
      <c r="M220" s="36">
        <f t="shared" si="97"/>
        <v>0</v>
      </c>
      <c r="N220" s="36">
        <f t="shared" si="97"/>
        <v>0</v>
      </c>
      <c r="O220" s="36">
        <f t="shared" si="97"/>
        <v>0</v>
      </c>
      <c r="P220" s="36">
        <f t="shared" si="97"/>
        <v>0</v>
      </c>
      <c r="Q220" s="36">
        <f t="shared" si="97"/>
        <v>0</v>
      </c>
      <c r="R220" s="32">
        <f t="shared" si="95"/>
        <v>0</v>
      </c>
    </row>
    <row r="221" spans="1:18" s="24" customFormat="1" ht="12.75" thickBot="1" x14ac:dyDescent="0.2">
      <c r="A221" s="101"/>
      <c r="B221" s="87"/>
      <c r="C221" s="96"/>
      <c r="D221" s="37" t="s">
        <v>16</v>
      </c>
      <c r="E221" s="35"/>
      <c r="F221" s="36">
        <f t="shared" si="97"/>
        <v>0</v>
      </c>
      <c r="G221" s="36">
        <f t="shared" si="97"/>
        <v>0</v>
      </c>
      <c r="H221" s="36">
        <f t="shared" si="97"/>
        <v>0</v>
      </c>
      <c r="I221" s="36">
        <f t="shared" si="97"/>
        <v>0</v>
      </c>
      <c r="J221" s="36">
        <f t="shared" si="97"/>
        <v>0</v>
      </c>
      <c r="K221" s="36">
        <f t="shared" si="97"/>
        <v>0</v>
      </c>
      <c r="L221" s="36">
        <f t="shared" si="97"/>
        <v>0</v>
      </c>
      <c r="M221" s="36">
        <f t="shared" si="97"/>
        <v>0</v>
      </c>
      <c r="N221" s="36">
        <f t="shared" si="97"/>
        <v>0</v>
      </c>
      <c r="O221" s="36">
        <f t="shared" si="97"/>
        <v>0</v>
      </c>
      <c r="P221" s="36">
        <f t="shared" si="97"/>
        <v>0</v>
      </c>
      <c r="Q221" s="36">
        <f t="shared" si="97"/>
        <v>0</v>
      </c>
      <c r="R221" s="32">
        <f t="shared" si="95"/>
        <v>0</v>
      </c>
    </row>
    <row r="222" spans="1:18" s="24" customFormat="1" ht="12.75" thickBot="1" x14ac:dyDescent="0.2">
      <c r="A222" s="101"/>
      <c r="B222" s="87"/>
      <c r="C222" s="96" t="s">
        <v>17</v>
      </c>
      <c r="D222" s="34" t="s">
        <v>10</v>
      </c>
      <c r="E222" s="35"/>
      <c r="F222" s="38">
        <f>$E222*F216</f>
        <v>0</v>
      </c>
      <c r="G222" s="38">
        <f>$E222*G216</f>
        <v>0</v>
      </c>
      <c r="H222" s="38">
        <f t="shared" ref="H222:Q224" si="98">$E222*H216</f>
        <v>0</v>
      </c>
      <c r="I222" s="38">
        <f>$E222*I216</f>
        <v>0</v>
      </c>
      <c r="J222" s="38">
        <f t="shared" si="98"/>
        <v>0</v>
      </c>
      <c r="K222" s="38">
        <f t="shared" si="98"/>
        <v>0</v>
      </c>
      <c r="L222" s="38">
        <f t="shared" si="98"/>
        <v>0</v>
      </c>
      <c r="M222" s="38">
        <f>$E222*M216</f>
        <v>0</v>
      </c>
      <c r="N222" s="38">
        <f t="shared" ref="N222:Q222" si="99">$E222*N216</f>
        <v>0</v>
      </c>
      <c r="O222" s="38">
        <f t="shared" si="99"/>
        <v>0</v>
      </c>
      <c r="P222" s="38">
        <f t="shared" si="99"/>
        <v>0</v>
      </c>
      <c r="Q222" s="38">
        <f t="shared" si="99"/>
        <v>0</v>
      </c>
      <c r="R222" s="32">
        <f t="shared" si="95"/>
        <v>0</v>
      </c>
    </row>
    <row r="223" spans="1:18" s="24" customFormat="1" ht="12.75" thickBot="1" x14ac:dyDescent="0.2">
      <c r="A223" s="101"/>
      <c r="B223" s="87"/>
      <c r="C223" s="96"/>
      <c r="D223" s="34" t="s">
        <v>11</v>
      </c>
      <c r="E223" s="35"/>
      <c r="F223" s="38">
        <f t="shared" ref="F223:F224" si="100">$E223*F217</f>
        <v>0</v>
      </c>
      <c r="G223" s="38">
        <f>$E223*G217</f>
        <v>0</v>
      </c>
      <c r="H223" s="38">
        <f t="shared" si="98"/>
        <v>0</v>
      </c>
      <c r="I223" s="38">
        <f>$E223*I217</f>
        <v>0</v>
      </c>
      <c r="J223" s="38">
        <f t="shared" si="98"/>
        <v>0</v>
      </c>
      <c r="K223" s="38">
        <f t="shared" si="98"/>
        <v>0</v>
      </c>
      <c r="L223" s="38">
        <f t="shared" si="98"/>
        <v>0</v>
      </c>
      <c r="M223" s="38">
        <f t="shared" si="98"/>
        <v>0</v>
      </c>
      <c r="N223" s="38">
        <f t="shared" si="98"/>
        <v>0</v>
      </c>
      <c r="O223" s="38">
        <f t="shared" si="98"/>
        <v>0</v>
      </c>
      <c r="P223" s="38">
        <f t="shared" si="98"/>
        <v>0</v>
      </c>
      <c r="Q223" s="38">
        <f t="shared" si="98"/>
        <v>0</v>
      </c>
      <c r="R223" s="32">
        <f t="shared" si="95"/>
        <v>0</v>
      </c>
    </row>
    <row r="224" spans="1:18" s="24" customFormat="1" ht="12.75" thickBot="1" x14ac:dyDescent="0.2">
      <c r="A224" s="101"/>
      <c r="B224" s="87"/>
      <c r="C224" s="96"/>
      <c r="D224" s="34" t="s">
        <v>12</v>
      </c>
      <c r="E224" s="35"/>
      <c r="F224" s="38">
        <f t="shared" si="100"/>
        <v>0</v>
      </c>
      <c r="G224" s="38">
        <f>$E224*G218</f>
        <v>0</v>
      </c>
      <c r="H224" s="38">
        <f t="shared" si="98"/>
        <v>0</v>
      </c>
      <c r="I224" s="38">
        <f>$E224*I218</f>
        <v>0</v>
      </c>
      <c r="J224" s="38">
        <f t="shared" si="98"/>
        <v>0</v>
      </c>
      <c r="K224" s="38">
        <f t="shared" si="98"/>
        <v>0</v>
      </c>
      <c r="L224" s="38">
        <f t="shared" si="98"/>
        <v>0</v>
      </c>
      <c r="M224" s="38">
        <f t="shared" si="98"/>
        <v>0</v>
      </c>
      <c r="N224" s="38">
        <f t="shared" si="98"/>
        <v>0</v>
      </c>
      <c r="O224" s="38">
        <f t="shared" si="98"/>
        <v>0</v>
      </c>
      <c r="P224" s="38">
        <f t="shared" si="98"/>
        <v>0</v>
      </c>
      <c r="Q224" s="38">
        <f t="shared" si="98"/>
        <v>0</v>
      </c>
      <c r="R224" s="32">
        <f t="shared" si="95"/>
        <v>0</v>
      </c>
    </row>
    <row r="225" spans="1:19" s="24" customFormat="1" ht="13.5" customHeight="1" x14ac:dyDescent="0.15">
      <c r="A225" s="102"/>
      <c r="B225" s="88"/>
      <c r="C225" s="80" t="s">
        <v>18</v>
      </c>
      <c r="D225" s="81"/>
      <c r="E225" s="82"/>
      <c r="F225" s="39">
        <f>ROUNDDOWN(SUM(F220:F224),0)</f>
        <v>0</v>
      </c>
      <c r="G225" s="39">
        <f>ROUNDDOWN(SUM(G220:G224),0)</f>
        <v>0</v>
      </c>
      <c r="H225" s="39">
        <f>ROUNDDOWN(SUM(H220:H224),0)</f>
        <v>0</v>
      </c>
      <c r="I225" s="39">
        <f>ROUNDDOWN(SUM(I220:I224),0)</f>
        <v>0</v>
      </c>
      <c r="J225" s="39">
        <f>ROUNDDOWN(SUM(J220:J224),0)</f>
        <v>0</v>
      </c>
      <c r="K225" s="39">
        <f t="shared" ref="K225:Q225" si="101">ROUNDDOWN(SUM(K220:K224),0)</f>
        <v>0</v>
      </c>
      <c r="L225" s="39">
        <f t="shared" si="101"/>
        <v>0</v>
      </c>
      <c r="M225" s="39">
        <f t="shared" si="101"/>
        <v>0</v>
      </c>
      <c r="N225" s="39">
        <f t="shared" si="101"/>
        <v>0</v>
      </c>
      <c r="O225" s="39">
        <f t="shared" si="101"/>
        <v>0</v>
      </c>
      <c r="P225" s="39">
        <f t="shared" si="101"/>
        <v>0</v>
      </c>
      <c r="Q225" s="39">
        <f t="shared" si="101"/>
        <v>0</v>
      </c>
      <c r="R225" s="32">
        <f t="shared" si="95"/>
        <v>0</v>
      </c>
      <c r="S225" s="75">
        <f>R181+R192+R203+R214+R225</f>
        <v>0</v>
      </c>
    </row>
    <row r="226" spans="1:19" s="49" customFormat="1" ht="13.5" customHeight="1" x14ac:dyDescent="0.1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8"/>
    </row>
    <row r="227" spans="1:19" s="28" customFormat="1" ht="13.5" customHeight="1" x14ac:dyDescent="0.15">
      <c r="A227" s="25"/>
      <c r="B227" s="26" t="s">
        <v>4</v>
      </c>
      <c r="C227" s="80" t="s">
        <v>5</v>
      </c>
      <c r="D227" s="81"/>
      <c r="E227" s="82"/>
      <c r="F227" s="27" t="s">
        <v>46</v>
      </c>
      <c r="G227" s="27" t="s">
        <v>47</v>
      </c>
      <c r="H227" s="27" t="s">
        <v>48</v>
      </c>
      <c r="I227" s="27" t="s">
        <v>49</v>
      </c>
      <c r="J227" s="27" t="s">
        <v>50</v>
      </c>
      <c r="K227" s="27" t="s">
        <v>51</v>
      </c>
      <c r="L227" s="27" t="s">
        <v>52</v>
      </c>
      <c r="M227" s="27" t="s">
        <v>53</v>
      </c>
      <c r="N227" s="27" t="s">
        <v>54</v>
      </c>
      <c r="O227" s="27" t="s">
        <v>55</v>
      </c>
      <c r="P227" s="27" t="s">
        <v>56</v>
      </c>
      <c r="Q227" s="27" t="s">
        <v>57</v>
      </c>
      <c r="R227" s="27" t="s">
        <v>6</v>
      </c>
    </row>
    <row r="228" spans="1:19" s="24" customFormat="1" ht="13.5" customHeight="1" x14ac:dyDescent="0.15">
      <c r="A228" s="100" t="s">
        <v>25</v>
      </c>
      <c r="B228" s="86" t="s">
        <v>59</v>
      </c>
      <c r="C228" s="103" t="s">
        <v>7</v>
      </c>
      <c r="D228" s="104"/>
      <c r="E228" s="105"/>
      <c r="F228" s="29">
        <v>282</v>
      </c>
      <c r="G228" s="29">
        <v>282</v>
      </c>
      <c r="H228" s="29">
        <v>282</v>
      </c>
      <c r="I228" s="29">
        <v>282</v>
      </c>
      <c r="J228" s="29">
        <v>282</v>
      </c>
      <c r="K228" s="29">
        <v>282</v>
      </c>
      <c r="L228" s="29">
        <v>282</v>
      </c>
      <c r="M228" s="29">
        <v>282</v>
      </c>
      <c r="N228" s="29">
        <v>282</v>
      </c>
      <c r="O228" s="29">
        <v>282</v>
      </c>
      <c r="P228" s="29">
        <v>282</v>
      </c>
      <c r="Q228" s="29">
        <v>282</v>
      </c>
      <c r="R228" s="30" t="s">
        <v>8</v>
      </c>
    </row>
    <row r="229" spans="1:19" s="24" customFormat="1" ht="13.5" customHeight="1" x14ac:dyDescent="0.15">
      <c r="A229" s="101"/>
      <c r="B229" s="87"/>
      <c r="C229" s="106" t="s">
        <v>9</v>
      </c>
      <c r="D229" s="96" t="s">
        <v>10</v>
      </c>
      <c r="E229" s="96"/>
      <c r="F229" s="31">
        <v>10273</v>
      </c>
      <c r="G229" s="31">
        <v>12801</v>
      </c>
      <c r="H229" s="31">
        <v>12057</v>
      </c>
      <c r="I229" s="31">
        <v>9967</v>
      </c>
      <c r="J229" s="31">
        <v>14904</v>
      </c>
      <c r="K229" s="31">
        <v>23031</v>
      </c>
      <c r="L229" s="31">
        <v>31761</v>
      </c>
      <c r="M229" s="31">
        <v>20453</v>
      </c>
      <c r="N229" s="31">
        <v>13551</v>
      </c>
      <c r="O229" s="31">
        <v>9320</v>
      </c>
      <c r="P229" s="31">
        <v>9231</v>
      </c>
      <c r="Q229" s="31">
        <v>11265</v>
      </c>
      <c r="R229" s="32">
        <f t="shared" ref="R229:R238" si="102">SUM(F229:Q229)</f>
        <v>178614</v>
      </c>
    </row>
    <row r="230" spans="1:19" s="24" customFormat="1" ht="13.5" customHeight="1" x14ac:dyDescent="0.15">
      <c r="A230" s="101"/>
      <c r="B230" s="87"/>
      <c r="C230" s="107"/>
      <c r="D230" s="96" t="s">
        <v>11</v>
      </c>
      <c r="E230" s="96"/>
      <c r="F230" s="31">
        <v>9803</v>
      </c>
      <c r="G230" s="31">
        <v>16733</v>
      </c>
      <c r="H230" s="31">
        <v>13228</v>
      </c>
      <c r="I230" s="31">
        <v>11039</v>
      </c>
      <c r="J230" s="31">
        <v>19855</v>
      </c>
      <c r="K230" s="31">
        <v>38496</v>
      </c>
      <c r="L230" s="31">
        <v>31174</v>
      </c>
      <c r="M230" s="31">
        <v>23963</v>
      </c>
      <c r="N230" s="31">
        <v>28564</v>
      </c>
      <c r="O230" s="31">
        <v>22214</v>
      </c>
      <c r="P230" s="31">
        <v>19870</v>
      </c>
      <c r="Q230" s="31">
        <v>11544</v>
      </c>
      <c r="R230" s="32">
        <f t="shared" si="102"/>
        <v>246483</v>
      </c>
    </row>
    <row r="231" spans="1:19" s="24" customFormat="1" ht="13.5" customHeight="1" x14ac:dyDescent="0.15">
      <c r="A231" s="101"/>
      <c r="B231" s="87"/>
      <c r="C231" s="107"/>
      <c r="D231" s="96" t="s">
        <v>12</v>
      </c>
      <c r="E231" s="96"/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4385</v>
      </c>
      <c r="N231" s="31">
        <v>13950</v>
      </c>
      <c r="O231" s="31">
        <v>9865</v>
      </c>
      <c r="P231" s="31">
        <v>6962</v>
      </c>
      <c r="Q231" s="31">
        <v>0</v>
      </c>
      <c r="R231" s="32">
        <f t="shared" si="102"/>
        <v>35162</v>
      </c>
    </row>
    <row r="232" spans="1:19" s="24" customFormat="1" ht="13.5" customHeight="1" thickBot="1" x14ac:dyDescent="0.2">
      <c r="A232" s="101"/>
      <c r="B232" s="87"/>
      <c r="C232" s="108"/>
      <c r="D232" s="96" t="s">
        <v>13</v>
      </c>
      <c r="E232" s="96"/>
      <c r="F232" s="46">
        <f>SUM(F229:F231)</f>
        <v>20076</v>
      </c>
      <c r="G232" s="33">
        <f>SUM(G229:G231)</f>
        <v>29534</v>
      </c>
      <c r="H232" s="33">
        <f>SUM(H229:H231)</f>
        <v>25285</v>
      </c>
      <c r="I232" s="33">
        <f>SUM(I229:I231)</f>
        <v>21006</v>
      </c>
      <c r="J232" s="33">
        <f t="shared" ref="J232:Q232" si="103">SUM(J229:J231)</f>
        <v>34759</v>
      </c>
      <c r="K232" s="33">
        <f t="shared" si="103"/>
        <v>61527</v>
      </c>
      <c r="L232" s="33">
        <f t="shared" si="103"/>
        <v>62935</v>
      </c>
      <c r="M232" s="33">
        <f t="shared" si="103"/>
        <v>48801</v>
      </c>
      <c r="N232" s="33">
        <f>SUM(N229:N231)</f>
        <v>56065</v>
      </c>
      <c r="O232" s="33">
        <f t="shared" si="103"/>
        <v>41399</v>
      </c>
      <c r="P232" s="33">
        <f t="shared" si="103"/>
        <v>36063</v>
      </c>
      <c r="Q232" s="33">
        <f t="shared" si="103"/>
        <v>22809</v>
      </c>
      <c r="R232" s="32">
        <f t="shared" si="102"/>
        <v>460259</v>
      </c>
    </row>
    <row r="233" spans="1:19" s="24" customFormat="1" ht="12.75" thickBot="1" x14ac:dyDescent="0.2">
      <c r="A233" s="101"/>
      <c r="B233" s="87"/>
      <c r="C233" s="96" t="s">
        <v>14</v>
      </c>
      <c r="D233" s="34" t="s">
        <v>15</v>
      </c>
      <c r="E233" s="35"/>
      <c r="F233" s="36">
        <f t="shared" ref="F233:Q234" si="104">$J$228*$E233</f>
        <v>0</v>
      </c>
      <c r="G233" s="36">
        <f t="shared" si="104"/>
        <v>0</v>
      </c>
      <c r="H233" s="36">
        <f t="shared" si="104"/>
        <v>0</v>
      </c>
      <c r="I233" s="36">
        <f t="shared" si="104"/>
        <v>0</v>
      </c>
      <c r="J233" s="36">
        <f t="shared" si="104"/>
        <v>0</v>
      </c>
      <c r="K233" s="36">
        <f t="shared" si="104"/>
        <v>0</v>
      </c>
      <c r="L233" s="36">
        <f t="shared" si="104"/>
        <v>0</v>
      </c>
      <c r="M233" s="36">
        <f t="shared" si="104"/>
        <v>0</v>
      </c>
      <c r="N233" s="36">
        <f t="shared" si="104"/>
        <v>0</v>
      </c>
      <c r="O233" s="36">
        <f t="shared" si="104"/>
        <v>0</v>
      </c>
      <c r="P233" s="36">
        <f t="shared" si="104"/>
        <v>0</v>
      </c>
      <c r="Q233" s="36">
        <f t="shared" si="104"/>
        <v>0</v>
      </c>
      <c r="R233" s="32">
        <f t="shared" si="102"/>
        <v>0</v>
      </c>
    </row>
    <row r="234" spans="1:19" s="24" customFormat="1" ht="12.75" thickBot="1" x14ac:dyDescent="0.2">
      <c r="A234" s="101"/>
      <c r="B234" s="87"/>
      <c r="C234" s="96"/>
      <c r="D234" s="37" t="s">
        <v>16</v>
      </c>
      <c r="E234" s="35"/>
      <c r="F234" s="36">
        <f t="shared" si="104"/>
        <v>0</v>
      </c>
      <c r="G234" s="36">
        <f t="shared" si="104"/>
        <v>0</v>
      </c>
      <c r="H234" s="36">
        <f t="shared" si="104"/>
        <v>0</v>
      </c>
      <c r="I234" s="36">
        <f t="shared" si="104"/>
        <v>0</v>
      </c>
      <c r="J234" s="36">
        <f t="shared" si="104"/>
        <v>0</v>
      </c>
      <c r="K234" s="36">
        <f t="shared" si="104"/>
        <v>0</v>
      </c>
      <c r="L234" s="36">
        <f t="shared" si="104"/>
        <v>0</v>
      </c>
      <c r="M234" s="36">
        <f t="shared" si="104"/>
        <v>0</v>
      </c>
      <c r="N234" s="36">
        <f t="shared" si="104"/>
        <v>0</v>
      </c>
      <c r="O234" s="36">
        <f t="shared" si="104"/>
        <v>0</v>
      </c>
      <c r="P234" s="36">
        <f t="shared" si="104"/>
        <v>0</v>
      </c>
      <c r="Q234" s="36">
        <f t="shared" si="104"/>
        <v>0</v>
      </c>
      <c r="R234" s="32">
        <f t="shared" si="102"/>
        <v>0</v>
      </c>
    </row>
    <row r="235" spans="1:19" s="24" customFormat="1" ht="12.75" thickBot="1" x14ac:dyDescent="0.2">
      <c r="A235" s="101"/>
      <c r="B235" s="87"/>
      <c r="C235" s="96" t="s">
        <v>17</v>
      </c>
      <c r="D235" s="34" t="s">
        <v>10</v>
      </c>
      <c r="E235" s="35"/>
      <c r="F235" s="38">
        <f t="shared" ref="F235:H237" si="105">$E235*F229</f>
        <v>0</v>
      </c>
      <c r="G235" s="38">
        <f t="shared" si="105"/>
        <v>0</v>
      </c>
      <c r="H235" s="38">
        <f t="shared" si="105"/>
        <v>0</v>
      </c>
      <c r="I235" s="38">
        <f>$E235*I229</f>
        <v>0</v>
      </c>
      <c r="J235" s="38">
        <f t="shared" ref="J235:Q237" si="106">$E235*J229</f>
        <v>0</v>
      </c>
      <c r="K235" s="38">
        <f>$E235*K229</f>
        <v>0</v>
      </c>
      <c r="L235" s="38">
        <f t="shared" si="106"/>
        <v>0</v>
      </c>
      <c r="M235" s="38">
        <f>$E235*M229</f>
        <v>0</v>
      </c>
      <c r="N235" s="38">
        <f t="shared" ref="N235:Q235" si="107">$E235*N229</f>
        <v>0</v>
      </c>
      <c r="O235" s="38">
        <f t="shared" si="107"/>
        <v>0</v>
      </c>
      <c r="P235" s="38">
        <f t="shared" si="107"/>
        <v>0</v>
      </c>
      <c r="Q235" s="38">
        <f t="shared" si="107"/>
        <v>0</v>
      </c>
      <c r="R235" s="32">
        <f t="shared" si="102"/>
        <v>0</v>
      </c>
    </row>
    <row r="236" spans="1:19" s="24" customFormat="1" ht="12.75" thickBot="1" x14ac:dyDescent="0.2">
      <c r="A236" s="101"/>
      <c r="B236" s="87"/>
      <c r="C236" s="96"/>
      <c r="D236" s="34" t="s">
        <v>11</v>
      </c>
      <c r="E236" s="35"/>
      <c r="F236" s="38">
        <f t="shared" si="105"/>
        <v>0</v>
      </c>
      <c r="G236" s="38">
        <f t="shared" si="105"/>
        <v>0</v>
      </c>
      <c r="H236" s="38">
        <f t="shared" si="105"/>
        <v>0</v>
      </c>
      <c r="I236" s="38">
        <f>$E236*I230</f>
        <v>0</v>
      </c>
      <c r="J236" s="38">
        <f t="shared" si="106"/>
        <v>0</v>
      </c>
      <c r="K236" s="38">
        <f>$E236*K230</f>
        <v>0</v>
      </c>
      <c r="L236" s="38">
        <f t="shared" si="106"/>
        <v>0</v>
      </c>
      <c r="M236" s="38">
        <f t="shared" si="106"/>
        <v>0</v>
      </c>
      <c r="N236" s="38">
        <f t="shared" si="106"/>
        <v>0</v>
      </c>
      <c r="O236" s="38">
        <f t="shared" si="106"/>
        <v>0</v>
      </c>
      <c r="P236" s="38">
        <f t="shared" si="106"/>
        <v>0</v>
      </c>
      <c r="Q236" s="38">
        <f t="shared" si="106"/>
        <v>0</v>
      </c>
      <c r="R236" s="32">
        <f t="shared" si="102"/>
        <v>0</v>
      </c>
    </row>
    <row r="237" spans="1:19" s="24" customFormat="1" ht="12.75" thickBot="1" x14ac:dyDescent="0.2">
      <c r="A237" s="101"/>
      <c r="B237" s="87"/>
      <c r="C237" s="96"/>
      <c r="D237" s="34" t="s">
        <v>12</v>
      </c>
      <c r="E237" s="35"/>
      <c r="F237" s="38">
        <f t="shared" si="105"/>
        <v>0</v>
      </c>
      <c r="G237" s="38">
        <f t="shared" si="105"/>
        <v>0</v>
      </c>
      <c r="H237" s="38">
        <f t="shared" si="105"/>
        <v>0</v>
      </c>
      <c r="I237" s="38">
        <f>$E237*I231</f>
        <v>0</v>
      </c>
      <c r="J237" s="38">
        <f t="shared" si="106"/>
        <v>0</v>
      </c>
      <c r="K237" s="38">
        <f>$E237*K231</f>
        <v>0</v>
      </c>
      <c r="L237" s="38">
        <f t="shared" si="106"/>
        <v>0</v>
      </c>
      <c r="M237" s="38">
        <f t="shared" si="106"/>
        <v>0</v>
      </c>
      <c r="N237" s="38">
        <f t="shared" si="106"/>
        <v>0</v>
      </c>
      <c r="O237" s="38">
        <f t="shared" si="106"/>
        <v>0</v>
      </c>
      <c r="P237" s="38">
        <f t="shared" si="106"/>
        <v>0</v>
      </c>
      <c r="Q237" s="38">
        <f t="shared" si="106"/>
        <v>0</v>
      </c>
      <c r="R237" s="32">
        <f t="shared" si="102"/>
        <v>0</v>
      </c>
    </row>
    <row r="238" spans="1:19" s="24" customFormat="1" ht="13.5" customHeight="1" x14ac:dyDescent="0.15">
      <c r="A238" s="102"/>
      <c r="B238" s="88"/>
      <c r="C238" s="80" t="s">
        <v>18</v>
      </c>
      <c r="D238" s="81"/>
      <c r="E238" s="82"/>
      <c r="F238" s="39">
        <f t="shared" ref="F238:K238" si="108">ROUNDDOWN(SUM(F233:F237),0)</f>
        <v>0</v>
      </c>
      <c r="G238" s="39">
        <f t="shared" si="108"/>
        <v>0</v>
      </c>
      <c r="H238" s="39">
        <f t="shared" si="108"/>
        <v>0</v>
      </c>
      <c r="I238" s="39">
        <f t="shared" si="108"/>
        <v>0</v>
      </c>
      <c r="J238" s="39">
        <f t="shared" si="108"/>
        <v>0</v>
      </c>
      <c r="K238" s="39">
        <f t="shared" si="108"/>
        <v>0</v>
      </c>
      <c r="L238" s="39">
        <f t="shared" ref="L238:Q238" si="109">ROUNDDOWN(SUM(L233:L237),0)</f>
        <v>0</v>
      </c>
      <c r="M238" s="39">
        <f t="shared" si="109"/>
        <v>0</v>
      </c>
      <c r="N238" s="39">
        <f t="shared" si="109"/>
        <v>0</v>
      </c>
      <c r="O238" s="39">
        <f t="shared" si="109"/>
        <v>0</v>
      </c>
      <c r="P238" s="39">
        <f t="shared" si="109"/>
        <v>0</v>
      </c>
      <c r="Q238" s="39">
        <f t="shared" si="109"/>
        <v>0</v>
      </c>
      <c r="R238" s="32">
        <f t="shared" si="102"/>
        <v>0</v>
      </c>
    </row>
    <row r="239" spans="1:19" s="24" customFormat="1" ht="13.5" customHeight="1" x14ac:dyDescent="0.15">
      <c r="A239" s="100" t="s">
        <v>88</v>
      </c>
      <c r="B239" s="86" t="s">
        <v>60</v>
      </c>
      <c r="C239" s="103" t="s">
        <v>7</v>
      </c>
      <c r="D239" s="104"/>
      <c r="E239" s="105"/>
      <c r="F239" s="29">
        <v>1034</v>
      </c>
      <c r="G239" s="29">
        <v>1034</v>
      </c>
      <c r="H239" s="29">
        <v>1034</v>
      </c>
      <c r="I239" s="29">
        <v>1034</v>
      </c>
      <c r="J239" s="29">
        <v>1034</v>
      </c>
      <c r="K239" s="29">
        <v>1034</v>
      </c>
      <c r="L239" s="29">
        <v>1034</v>
      </c>
      <c r="M239" s="29">
        <v>1034</v>
      </c>
      <c r="N239" s="29">
        <v>1034</v>
      </c>
      <c r="O239" s="29">
        <v>1034</v>
      </c>
      <c r="P239" s="29">
        <v>1034</v>
      </c>
      <c r="Q239" s="29">
        <v>1034</v>
      </c>
      <c r="R239" s="30" t="s">
        <v>8</v>
      </c>
    </row>
    <row r="240" spans="1:19" s="24" customFormat="1" ht="13.5" customHeight="1" x14ac:dyDescent="0.15">
      <c r="A240" s="101"/>
      <c r="B240" s="87"/>
      <c r="C240" s="106" t="s">
        <v>9</v>
      </c>
      <c r="D240" s="96" t="s">
        <v>10</v>
      </c>
      <c r="E240" s="96"/>
      <c r="F240" s="31">
        <v>229008</v>
      </c>
      <c r="G240" s="31">
        <v>229182</v>
      </c>
      <c r="H240" s="31">
        <v>214727</v>
      </c>
      <c r="I240" s="31">
        <v>250032</v>
      </c>
      <c r="J240" s="31">
        <v>205397</v>
      </c>
      <c r="K240" s="31">
        <v>184538</v>
      </c>
      <c r="L240" s="31">
        <v>206089</v>
      </c>
      <c r="M240" s="31">
        <v>97090</v>
      </c>
      <c r="N240" s="31">
        <v>104526</v>
      </c>
      <c r="O240" s="31">
        <v>96483</v>
      </c>
      <c r="P240" s="31">
        <v>213677</v>
      </c>
      <c r="Q240" s="31">
        <v>214894</v>
      </c>
      <c r="R240" s="32">
        <f t="shared" ref="R240:R249" si="110">SUM(F240:Q240)</f>
        <v>2245643</v>
      </c>
    </row>
    <row r="241" spans="1:20" s="24" customFormat="1" ht="13.5" customHeight="1" x14ac:dyDescent="0.15">
      <c r="A241" s="101"/>
      <c r="B241" s="87"/>
      <c r="C241" s="107"/>
      <c r="D241" s="96" t="s">
        <v>11</v>
      </c>
      <c r="E241" s="96"/>
      <c r="F241" s="31">
        <v>249264</v>
      </c>
      <c r="G241" s="31">
        <v>270212</v>
      </c>
      <c r="H241" s="31">
        <v>235580</v>
      </c>
      <c r="I241" s="31">
        <v>248263</v>
      </c>
      <c r="J241" s="31">
        <v>223284</v>
      </c>
      <c r="K241" s="31">
        <v>254967</v>
      </c>
      <c r="L241" s="31">
        <v>193828</v>
      </c>
      <c r="M241" s="31">
        <v>212499</v>
      </c>
      <c r="N241" s="31">
        <v>231877</v>
      </c>
      <c r="O241" s="31">
        <v>212307</v>
      </c>
      <c r="P241" s="31">
        <v>208041</v>
      </c>
      <c r="Q241" s="31">
        <v>228844</v>
      </c>
      <c r="R241" s="32">
        <f t="shared" si="110"/>
        <v>2768966</v>
      </c>
    </row>
    <row r="242" spans="1:20" s="24" customFormat="1" ht="13.5" customHeight="1" x14ac:dyDescent="0.15">
      <c r="A242" s="101"/>
      <c r="B242" s="87"/>
      <c r="C242" s="107"/>
      <c r="D242" s="96" t="s">
        <v>12</v>
      </c>
      <c r="E242" s="96"/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95425</v>
      </c>
      <c r="N242" s="31">
        <v>104811</v>
      </c>
      <c r="O242" s="31">
        <v>96750</v>
      </c>
      <c r="P242" s="31">
        <v>0</v>
      </c>
      <c r="Q242" s="31">
        <v>0</v>
      </c>
      <c r="R242" s="32">
        <f t="shared" si="110"/>
        <v>296986</v>
      </c>
    </row>
    <row r="243" spans="1:20" s="24" customFormat="1" ht="13.5" customHeight="1" thickBot="1" x14ac:dyDescent="0.2">
      <c r="A243" s="101"/>
      <c r="B243" s="87"/>
      <c r="C243" s="108"/>
      <c r="D243" s="96" t="s">
        <v>13</v>
      </c>
      <c r="E243" s="96"/>
      <c r="F243" s="33">
        <f>SUM(F240:F242)</f>
        <v>478272</v>
      </c>
      <c r="G243" s="33">
        <f>SUM(G240:G242)</f>
        <v>499394</v>
      </c>
      <c r="H243" s="33">
        <f>SUM(H240:H242)</f>
        <v>450307</v>
      </c>
      <c r="I243" s="33">
        <f>SUM(I240:I242)</f>
        <v>498295</v>
      </c>
      <c r="J243" s="33">
        <f t="shared" ref="J243:Q243" si="111">SUM(J240:J242)</f>
        <v>428681</v>
      </c>
      <c r="K243" s="33">
        <f t="shared" si="111"/>
        <v>439505</v>
      </c>
      <c r="L243" s="33">
        <f t="shared" si="111"/>
        <v>399917</v>
      </c>
      <c r="M243" s="33">
        <f t="shared" si="111"/>
        <v>405014</v>
      </c>
      <c r="N243" s="33">
        <f t="shared" si="111"/>
        <v>441214</v>
      </c>
      <c r="O243" s="33">
        <f t="shared" si="111"/>
        <v>405540</v>
      </c>
      <c r="P243" s="33">
        <f t="shared" si="111"/>
        <v>421718</v>
      </c>
      <c r="Q243" s="33">
        <f t="shared" si="111"/>
        <v>443738</v>
      </c>
      <c r="R243" s="32">
        <f t="shared" si="110"/>
        <v>5311595</v>
      </c>
    </row>
    <row r="244" spans="1:20" s="24" customFormat="1" ht="13.5" customHeight="1" thickBot="1" x14ac:dyDescent="0.2">
      <c r="A244" s="101"/>
      <c r="B244" s="87"/>
      <c r="C244" s="96" t="s">
        <v>14</v>
      </c>
      <c r="D244" s="34" t="s">
        <v>15</v>
      </c>
      <c r="E244" s="35"/>
      <c r="F244" s="36">
        <f t="shared" ref="F244:Q245" si="112">$J$239*$E244</f>
        <v>0</v>
      </c>
      <c r="G244" s="36">
        <f t="shared" si="112"/>
        <v>0</v>
      </c>
      <c r="H244" s="36">
        <f t="shared" si="112"/>
        <v>0</v>
      </c>
      <c r="I244" s="36">
        <f t="shared" si="112"/>
        <v>0</v>
      </c>
      <c r="J244" s="36">
        <f t="shared" si="112"/>
        <v>0</v>
      </c>
      <c r="K244" s="36">
        <f t="shared" si="112"/>
        <v>0</v>
      </c>
      <c r="L244" s="36">
        <f t="shared" si="112"/>
        <v>0</v>
      </c>
      <c r="M244" s="36">
        <f t="shared" si="112"/>
        <v>0</v>
      </c>
      <c r="N244" s="36">
        <f t="shared" si="112"/>
        <v>0</v>
      </c>
      <c r="O244" s="36">
        <f t="shared" si="112"/>
        <v>0</v>
      </c>
      <c r="P244" s="36">
        <f t="shared" si="112"/>
        <v>0</v>
      </c>
      <c r="Q244" s="36">
        <f t="shared" si="112"/>
        <v>0</v>
      </c>
      <c r="R244" s="32">
        <f t="shared" si="110"/>
        <v>0</v>
      </c>
    </row>
    <row r="245" spans="1:20" s="24" customFormat="1" ht="13.5" customHeight="1" thickBot="1" x14ac:dyDescent="0.2">
      <c r="A245" s="101"/>
      <c r="B245" s="87"/>
      <c r="C245" s="96"/>
      <c r="D245" s="37" t="s">
        <v>16</v>
      </c>
      <c r="E245" s="35"/>
      <c r="F245" s="36">
        <f t="shared" si="112"/>
        <v>0</v>
      </c>
      <c r="G245" s="36">
        <f t="shared" si="112"/>
        <v>0</v>
      </c>
      <c r="H245" s="36">
        <f t="shared" si="112"/>
        <v>0</v>
      </c>
      <c r="I245" s="36">
        <f t="shared" si="112"/>
        <v>0</v>
      </c>
      <c r="J245" s="36">
        <f t="shared" si="112"/>
        <v>0</v>
      </c>
      <c r="K245" s="36">
        <f t="shared" si="112"/>
        <v>0</v>
      </c>
      <c r="L245" s="36">
        <f t="shared" si="112"/>
        <v>0</v>
      </c>
      <c r="M245" s="36">
        <f t="shared" si="112"/>
        <v>0</v>
      </c>
      <c r="N245" s="36">
        <f t="shared" si="112"/>
        <v>0</v>
      </c>
      <c r="O245" s="36">
        <f t="shared" si="112"/>
        <v>0</v>
      </c>
      <c r="P245" s="36">
        <f t="shared" si="112"/>
        <v>0</v>
      </c>
      <c r="Q245" s="36">
        <f t="shared" si="112"/>
        <v>0</v>
      </c>
      <c r="R245" s="32">
        <f t="shared" si="110"/>
        <v>0</v>
      </c>
    </row>
    <row r="246" spans="1:20" s="24" customFormat="1" ht="13.5" customHeight="1" thickBot="1" x14ac:dyDescent="0.2">
      <c r="A246" s="101"/>
      <c r="B246" s="87"/>
      <c r="C246" s="96" t="s">
        <v>17</v>
      </c>
      <c r="D246" s="34" t="s">
        <v>10</v>
      </c>
      <c r="E246" s="35"/>
      <c r="F246" s="38">
        <f t="shared" ref="F246:Q248" si="113">$E246*F240</f>
        <v>0</v>
      </c>
      <c r="G246" s="38">
        <f t="shared" si="113"/>
        <v>0</v>
      </c>
      <c r="H246" s="38">
        <f t="shared" si="113"/>
        <v>0</v>
      </c>
      <c r="I246" s="38">
        <f t="shared" si="113"/>
        <v>0</v>
      </c>
      <c r="J246" s="38">
        <f t="shared" si="113"/>
        <v>0</v>
      </c>
      <c r="K246" s="38">
        <f t="shared" si="113"/>
        <v>0</v>
      </c>
      <c r="L246" s="38">
        <f t="shared" si="113"/>
        <v>0</v>
      </c>
      <c r="M246" s="38">
        <f t="shared" si="113"/>
        <v>0</v>
      </c>
      <c r="N246" s="38">
        <f t="shared" si="113"/>
        <v>0</v>
      </c>
      <c r="O246" s="38">
        <f t="shared" si="113"/>
        <v>0</v>
      </c>
      <c r="P246" s="38">
        <f t="shared" si="113"/>
        <v>0</v>
      </c>
      <c r="Q246" s="38">
        <f t="shared" si="113"/>
        <v>0</v>
      </c>
      <c r="R246" s="32">
        <f t="shared" si="110"/>
        <v>0</v>
      </c>
    </row>
    <row r="247" spans="1:20" s="24" customFormat="1" ht="13.5" customHeight="1" thickBot="1" x14ac:dyDescent="0.2">
      <c r="A247" s="101"/>
      <c r="B247" s="87"/>
      <c r="C247" s="96"/>
      <c r="D247" s="34" t="s">
        <v>11</v>
      </c>
      <c r="E247" s="35"/>
      <c r="F247" s="38">
        <f t="shared" si="113"/>
        <v>0</v>
      </c>
      <c r="G247" s="38">
        <f t="shared" si="113"/>
        <v>0</v>
      </c>
      <c r="H247" s="38">
        <f t="shared" si="113"/>
        <v>0</v>
      </c>
      <c r="I247" s="38">
        <f t="shared" si="113"/>
        <v>0</v>
      </c>
      <c r="J247" s="38">
        <f t="shared" si="113"/>
        <v>0</v>
      </c>
      <c r="K247" s="38">
        <f t="shared" si="113"/>
        <v>0</v>
      </c>
      <c r="L247" s="38">
        <f t="shared" si="113"/>
        <v>0</v>
      </c>
      <c r="M247" s="38">
        <f t="shared" si="113"/>
        <v>0</v>
      </c>
      <c r="N247" s="38">
        <f t="shared" si="113"/>
        <v>0</v>
      </c>
      <c r="O247" s="38">
        <f t="shared" si="113"/>
        <v>0</v>
      </c>
      <c r="P247" s="38">
        <f t="shared" si="113"/>
        <v>0</v>
      </c>
      <c r="Q247" s="38">
        <f t="shared" si="113"/>
        <v>0</v>
      </c>
      <c r="R247" s="32">
        <f t="shared" si="110"/>
        <v>0</v>
      </c>
    </row>
    <row r="248" spans="1:20" s="24" customFormat="1" ht="13.5" customHeight="1" thickBot="1" x14ac:dyDescent="0.2">
      <c r="A248" s="101"/>
      <c r="B248" s="87"/>
      <c r="C248" s="96"/>
      <c r="D248" s="34" t="s">
        <v>12</v>
      </c>
      <c r="E248" s="35"/>
      <c r="F248" s="38">
        <f>$E248*F242</f>
        <v>0</v>
      </c>
      <c r="G248" s="38">
        <f>$E248*G242</f>
        <v>0</v>
      </c>
      <c r="H248" s="38">
        <f t="shared" si="113"/>
        <v>0</v>
      </c>
      <c r="I248" s="38">
        <f t="shared" si="113"/>
        <v>0</v>
      </c>
      <c r="J248" s="38">
        <f t="shared" si="113"/>
        <v>0</v>
      </c>
      <c r="K248" s="38">
        <f t="shared" si="113"/>
        <v>0</v>
      </c>
      <c r="L248" s="38">
        <f t="shared" si="113"/>
        <v>0</v>
      </c>
      <c r="M248" s="38">
        <f t="shared" si="113"/>
        <v>0</v>
      </c>
      <c r="N248" s="38">
        <f t="shared" si="113"/>
        <v>0</v>
      </c>
      <c r="O248" s="38">
        <f t="shared" si="113"/>
        <v>0</v>
      </c>
      <c r="P248" s="38">
        <f t="shared" si="113"/>
        <v>0</v>
      </c>
      <c r="Q248" s="38">
        <f t="shared" si="113"/>
        <v>0</v>
      </c>
      <c r="R248" s="32">
        <f t="shared" si="110"/>
        <v>0</v>
      </c>
    </row>
    <row r="249" spans="1:20" s="24" customFormat="1" ht="13.5" customHeight="1" x14ac:dyDescent="0.15">
      <c r="A249" s="102"/>
      <c r="B249" s="88"/>
      <c r="C249" s="80" t="s">
        <v>18</v>
      </c>
      <c r="D249" s="81"/>
      <c r="E249" s="82"/>
      <c r="F249" s="39">
        <f>ROUNDDOWN(SUM(F244:F248),0)</f>
        <v>0</v>
      </c>
      <c r="G249" s="39">
        <f>ROUNDDOWN(SUM(G244:G248),0)</f>
        <v>0</v>
      </c>
      <c r="H249" s="39">
        <f>ROUNDDOWN(SUM(H244:H248),0)</f>
        <v>0</v>
      </c>
      <c r="I249" s="39">
        <f>ROUNDDOWN(SUM(I244:I248),0)</f>
        <v>0</v>
      </c>
      <c r="J249" s="39">
        <f>ROUNDDOWN(SUM(J244:J248),0)</f>
        <v>0</v>
      </c>
      <c r="K249" s="39">
        <f t="shared" ref="K249:Q249" si="114">ROUNDDOWN(SUM(K244:K248),0)</f>
        <v>0</v>
      </c>
      <c r="L249" s="39">
        <f t="shared" si="114"/>
        <v>0</v>
      </c>
      <c r="M249" s="39">
        <f t="shared" si="114"/>
        <v>0</v>
      </c>
      <c r="N249" s="39">
        <f t="shared" si="114"/>
        <v>0</v>
      </c>
      <c r="O249" s="39">
        <f t="shared" si="114"/>
        <v>0</v>
      </c>
      <c r="P249" s="39">
        <f t="shared" si="114"/>
        <v>0</v>
      </c>
      <c r="Q249" s="39">
        <f t="shared" si="114"/>
        <v>0</v>
      </c>
      <c r="R249" s="32">
        <f t="shared" si="110"/>
        <v>0</v>
      </c>
      <c r="S249" s="40">
        <f>R238+R249</f>
        <v>0</v>
      </c>
      <c r="T249" s="74">
        <f>SUM(S54:S249)</f>
        <v>0</v>
      </c>
    </row>
    <row r="250" spans="1:20" s="24" customFormat="1" ht="13.5" customHeight="1" x14ac:dyDescent="0.15">
      <c r="A250" s="50"/>
      <c r="B250" s="51"/>
      <c r="C250" s="51"/>
      <c r="D250" s="52"/>
      <c r="E250" s="53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5"/>
    </row>
    <row r="251" spans="1:20" ht="12.75" customHeight="1" x14ac:dyDescent="0.15">
      <c r="A251" s="62"/>
      <c r="B251" s="56"/>
      <c r="C251" s="56"/>
      <c r="D251" s="57"/>
      <c r="E251" s="49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27" t="s">
        <v>37</v>
      </c>
    </row>
    <row r="252" spans="1:20" ht="13.5" customHeight="1" x14ac:dyDescent="0.15">
      <c r="A252" s="62"/>
      <c r="B252" s="56"/>
      <c r="C252" s="56"/>
      <c r="D252" s="57"/>
      <c r="E252" s="49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30">
        <f>R21+R32+R43+R54+R67+R78+R89+R100+R111+R124+R135+R146+R157+R168+R181+R192+R203+R214+R225+R238+R249</f>
        <v>0</v>
      </c>
    </row>
    <row r="253" spans="1:20" ht="12" x14ac:dyDescent="0.15">
      <c r="A253" s="24"/>
      <c r="B253" s="24"/>
      <c r="C253" s="24"/>
      <c r="D253" s="24"/>
      <c r="E253" s="24"/>
      <c r="R253" s="60"/>
    </row>
    <row r="254" spans="1:20" ht="12.75" x14ac:dyDescent="0.15">
      <c r="A254" s="119" t="s">
        <v>61</v>
      </c>
      <c r="B254" s="120"/>
      <c r="C254" s="120"/>
      <c r="D254" s="120"/>
      <c r="E254" s="121"/>
      <c r="F254" s="65"/>
      <c r="G254" s="65"/>
      <c r="H254" s="65"/>
      <c r="I254" s="65"/>
      <c r="J254" s="65"/>
      <c r="K254" s="65"/>
      <c r="L254" s="65"/>
      <c r="M254" s="64"/>
      <c r="N254" s="64"/>
      <c r="O254" s="64"/>
      <c r="P254" s="64"/>
      <c r="Q254" s="64"/>
      <c r="R254" s="66"/>
      <c r="S254" s="64"/>
    </row>
    <row r="255" spans="1:20" ht="12.75" x14ac:dyDescent="0.15">
      <c r="A255" s="112" t="s">
        <v>38</v>
      </c>
      <c r="B255" s="113"/>
      <c r="C255" s="113"/>
      <c r="D255" s="113"/>
      <c r="E255" s="114"/>
      <c r="F255" s="67" t="s">
        <v>62</v>
      </c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9"/>
      <c r="R255" s="66"/>
      <c r="S255" s="64"/>
    </row>
    <row r="256" spans="1:20" ht="12.75" x14ac:dyDescent="0.15">
      <c r="A256" s="112" t="s">
        <v>39</v>
      </c>
      <c r="B256" s="113"/>
      <c r="C256" s="113"/>
      <c r="D256" s="113"/>
      <c r="E256" s="114"/>
      <c r="F256" s="67" t="s">
        <v>63</v>
      </c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9"/>
      <c r="R256" s="66"/>
      <c r="S256" s="64"/>
    </row>
    <row r="257" spans="1:19" ht="12.75" x14ac:dyDescent="0.15">
      <c r="A257" s="112" t="s">
        <v>40</v>
      </c>
      <c r="B257" s="113"/>
      <c r="C257" s="113"/>
      <c r="D257" s="113"/>
      <c r="E257" s="114"/>
      <c r="F257" s="67" t="s">
        <v>64</v>
      </c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9"/>
      <c r="R257" s="66"/>
      <c r="S257" s="64"/>
    </row>
    <row r="258" spans="1:19" ht="12.75" x14ac:dyDescent="0.15">
      <c r="A258" s="112" t="s">
        <v>65</v>
      </c>
      <c r="B258" s="113"/>
      <c r="C258" s="113"/>
      <c r="D258" s="113"/>
      <c r="E258" s="114"/>
      <c r="F258" s="67" t="s">
        <v>66</v>
      </c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9"/>
      <c r="R258" s="66"/>
      <c r="S258" s="64"/>
    </row>
    <row r="259" spans="1:19" ht="12.75" x14ac:dyDescent="0.15">
      <c r="A259" s="112" t="s">
        <v>67</v>
      </c>
      <c r="B259" s="113"/>
      <c r="C259" s="113"/>
      <c r="D259" s="113"/>
      <c r="E259" s="114"/>
      <c r="F259" s="67" t="s">
        <v>70</v>
      </c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9"/>
      <c r="R259" s="66"/>
      <c r="S259" s="64"/>
    </row>
    <row r="260" spans="1:19" ht="12" x14ac:dyDescent="0.15">
      <c r="A260" s="112" t="s">
        <v>68</v>
      </c>
      <c r="B260" s="113"/>
      <c r="C260" s="113"/>
      <c r="D260" s="113"/>
      <c r="E260" s="114"/>
      <c r="F260" s="67" t="s">
        <v>69</v>
      </c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9"/>
      <c r="R260" s="66"/>
    </row>
    <row r="261" spans="1:19" ht="12.75" x14ac:dyDescent="0.15">
      <c r="A261" s="70"/>
      <c r="B261" s="70"/>
      <c r="C261" s="70"/>
      <c r="D261" s="70"/>
      <c r="E261" s="70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6"/>
    </row>
    <row r="262" spans="1:19" ht="12.75" x14ac:dyDescent="0.15">
      <c r="A262" s="71" t="s">
        <v>41</v>
      </c>
      <c r="B262" s="70"/>
      <c r="C262" s="70"/>
      <c r="D262" s="70"/>
      <c r="E262" s="70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6"/>
    </row>
    <row r="263" spans="1:19" ht="12.75" x14ac:dyDescent="0.15">
      <c r="A263" s="71" t="s">
        <v>42</v>
      </c>
      <c r="B263" s="70"/>
      <c r="C263" s="70"/>
      <c r="D263" s="70"/>
      <c r="E263" s="70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6"/>
    </row>
  </sheetData>
  <mergeCells count="248">
    <mergeCell ref="A259:E259"/>
    <mergeCell ref="A260:E260"/>
    <mergeCell ref="A1:R1"/>
    <mergeCell ref="A4:B4"/>
    <mergeCell ref="C4:F4"/>
    <mergeCell ref="C249:E249"/>
    <mergeCell ref="A254:E254"/>
    <mergeCell ref="A255:E255"/>
    <mergeCell ref="A256:E256"/>
    <mergeCell ref="A257:E257"/>
    <mergeCell ref="A258:E258"/>
    <mergeCell ref="A239:A249"/>
    <mergeCell ref="B239:B249"/>
    <mergeCell ref="C239:E239"/>
    <mergeCell ref="C240:C243"/>
    <mergeCell ref="D240:E240"/>
    <mergeCell ref="D241:E241"/>
    <mergeCell ref="D242:E242"/>
    <mergeCell ref="D243:E243"/>
    <mergeCell ref="C244:C245"/>
    <mergeCell ref="C246:C248"/>
    <mergeCell ref="D230:E230"/>
    <mergeCell ref="D231:E231"/>
    <mergeCell ref="D232:E232"/>
    <mergeCell ref="C238:E238"/>
    <mergeCell ref="D219:E219"/>
    <mergeCell ref="C220:C221"/>
    <mergeCell ref="C222:C224"/>
    <mergeCell ref="C225:E225"/>
    <mergeCell ref="C227:E227"/>
    <mergeCell ref="A228:A238"/>
    <mergeCell ref="B228:B238"/>
    <mergeCell ref="C228:E228"/>
    <mergeCell ref="C229:C232"/>
    <mergeCell ref="D229:E229"/>
    <mergeCell ref="A215:A225"/>
    <mergeCell ref="B215:B225"/>
    <mergeCell ref="C215:E215"/>
    <mergeCell ref="C216:C219"/>
    <mergeCell ref="D216:E216"/>
    <mergeCell ref="D217:E217"/>
    <mergeCell ref="D218:E218"/>
    <mergeCell ref="C233:C234"/>
    <mergeCell ref="C235:C237"/>
    <mergeCell ref="A204:A214"/>
    <mergeCell ref="B204:B214"/>
    <mergeCell ref="C204:E204"/>
    <mergeCell ref="C205:C208"/>
    <mergeCell ref="D205:E205"/>
    <mergeCell ref="D206:E206"/>
    <mergeCell ref="D207:E207"/>
    <mergeCell ref="D208:E208"/>
    <mergeCell ref="C209:C210"/>
    <mergeCell ref="C211:C213"/>
    <mergeCell ref="C214:E214"/>
    <mergeCell ref="C192:E192"/>
    <mergeCell ref="A193:A203"/>
    <mergeCell ref="B193:B203"/>
    <mergeCell ref="C193:E193"/>
    <mergeCell ref="C194:C197"/>
    <mergeCell ref="D194:E194"/>
    <mergeCell ref="D195:E195"/>
    <mergeCell ref="D196:E196"/>
    <mergeCell ref="D197:E197"/>
    <mergeCell ref="C198:C199"/>
    <mergeCell ref="A182:A192"/>
    <mergeCell ref="B182:B192"/>
    <mergeCell ref="C182:E182"/>
    <mergeCell ref="C183:C186"/>
    <mergeCell ref="D183:E183"/>
    <mergeCell ref="D184:E184"/>
    <mergeCell ref="D185:E185"/>
    <mergeCell ref="D186:E186"/>
    <mergeCell ref="C187:C188"/>
    <mergeCell ref="C189:C191"/>
    <mergeCell ref="C200:C202"/>
    <mergeCell ref="C203:E203"/>
    <mergeCell ref="D174:E174"/>
    <mergeCell ref="D175:E175"/>
    <mergeCell ref="C176:C177"/>
    <mergeCell ref="C178:C180"/>
    <mergeCell ref="C181:E181"/>
    <mergeCell ref="D162:E162"/>
    <mergeCell ref="C163:C164"/>
    <mergeCell ref="C165:C167"/>
    <mergeCell ref="C168:E168"/>
    <mergeCell ref="C170:E170"/>
    <mergeCell ref="A147:A157"/>
    <mergeCell ref="B147:B157"/>
    <mergeCell ref="C147:E147"/>
    <mergeCell ref="C148:C151"/>
    <mergeCell ref="D148:E148"/>
    <mergeCell ref="D149:E149"/>
    <mergeCell ref="D150:E150"/>
    <mergeCell ref="D151:E151"/>
    <mergeCell ref="A171:A181"/>
    <mergeCell ref="B171:B181"/>
    <mergeCell ref="C171:E171"/>
    <mergeCell ref="C172:C175"/>
    <mergeCell ref="D172:E172"/>
    <mergeCell ref="C152:C153"/>
    <mergeCell ref="C154:C156"/>
    <mergeCell ref="C157:E157"/>
    <mergeCell ref="A158:A168"/>
    <mergeCell ref="B158:B168"/>
    <mergeCell ref="C158:E158"/>
    <mergeCell ref="C159:C162"/>
    <mergeCell ref="D159:E159"/>
    <mergeCell ref="D160:E160"/>
    <mergeCell ref="D161:E161"/>
    <mergeCell ref="D173:E173"/>
    <mergeCell ref="C135:E135"/>
    <mergeCell ref="A136:A146"/>
    <mergeCell ref="B136:B146"/>
    <mergeCell ref="C136:E136"/>
    <mergeCell ref="C137:C140"/>
    <mergeCell ref="D137:E137"/>
    <mergeCell ref="D138:E138"/>
    <mergeCell ref="D139:E139"/>
    <mergeCell ref="D140:E140"/>
    <mergeCell ref="C141:C142"/>
    <mergeCell ref="A125:A135"/>
    <mergeCell ref="B125:B135"/>
    <mergeCell ref="C125:E125"/>
    <mergeCell ref="C126:C129"/>
    <mergeCell ref="D126:E126"/>
    <mergeCell ref="D127:E127"/>
    <mergeCell ref="D128:E128"/>
    <mergeCell ref="D129:E129"/>
    <mergeCell ref="C130:C131"/>
    <mergeCell ref="C132:C134"/>
    <mergeCell ref="C143:C145"/>
    <mergeCell ref="C146:E146"/>
    <mergeCell ref="D117:E117"/>
    <mergeCell ref="D118:E118"/>
    <mergeCell ref="C119:C120"/>
    <mergeCell ref="C121:C123"/>
    <mergeCell ref="C124:E124"/>
    <mergeCell ref="D105:E105"/>
    <mergeCell ref="C106:C107"/>
    <mergeCell ref="C108:C110"/>
    <mergeCell ref="C111:E111"/>
    <mergeCell ref="C113:E113"/>
    <mergeCell ref="A90:A100"/>
    <mergeCell ref="B90:B100"/>
    <mergeCell ref="C90:E90"/>
    <mergeCell ref="C91:C94"/>
    <mergeCell ref="D91:E91"/>
    <mergeCell ref="D92:E92"/>
    <mergeCell ref="D93:E93"/>
    <mergeCell ref="D94:E94"/>
    <mergeCell ref="A114:A124"/>
    <mergeCell ref="B114:B124"/>
    <mergeCell ref="C114:E114"/>
    <mergeCell ref="C115:C118"/>
    <mergeCell ref="D115:E115"/>
    <mergeCell ref="C95:C96"/>
    <mergeCell ref="C97:C99"/>
    <mergeCell ref="C100:E100"/>
    <mergeCell ref="A101:A111"/>
    <mergeCell ref="B101:B111"/>
    <mergeCell ref="C101:E101"/>
    <mergeCell ref="C102:C105"/>
    <mergeCell ref="D102:E102"/>
    <mergeCell ref="D103:E103"/>
    <mergeCell ref="D104:E104"/>
    <mergeCell ref="D116:E116"/>
    <mergeCell ref="C54:E54"/>
    <mergeCell ref="C56:E56"/>
    <mergeCell ref="C78:E78"/>
    <mergeCell ref="A79:A89"/>
    <mergeCell ref="B79:B89"/>
    <mergeCell ref="C79:E79"/>
    <mergeCell ref="C80:C83"/>
    <mergeCell ref="D80:E80"/>
    <mergeCell ref="D81:E81"/>
    <mergeCell ref="D82:E82"/>
    <mergeCell ref="D83:E83"/>
    <mergeCell ref="C84:C85"/>
    <mergeCell ref="A68:A78"/>
    <mergeCell ref="B68:B78"/>
    <mergeCell ref="C68:E68"/>
    <mergeCell ref="C69:C72"/>
    <mergeCell ref="D69:E69"/>
    <mergeCell ref="D70:E70"/>
    <mergeCell ref="D71:E71"/>
    <mergeCell ref="D72:E72"/>
    <mergeCell ref="C73:C74"/>
    <mergeCell ref="C75:C77"/>
    <mergeCell ref="C86:C88"/>
    <mergeCell ref="C89:E89"/>
    <mergeCell ref="A57:A67"/>
    <mergeCell ref="B57:B67"/>
    <mergeCell ref="C57:E57"/>
    <mergeCell ref="C58:C61"/>
    <mergeCell ref="D58:E58"/>
    <mergeCell ref="C38:C39"/>
    <mergeCell ref="C40:C42"/>
    <mergeCell ref="C43:E43"/>
    <mergeCell ref="A44:A54"/>
    <mergeCell ref="B44:B54"/>
    <mergeCell ref="C44:E44"/>
    <mergeCell ref="C45:C48"/>
    <mergeCell ref="D45:E45"/>
    <mergeCell ref="D46:E46"/>
    <mergeCell ref="D47:E47"/>
    <mergeCell ref="D59:E59"/>
    <mergeCell ref="D60:E60"/>
    <mergeCell ref="D61:E61"/>
    <mergeCell ref="C62:C63"/>
    <mergeCell ref="C64:C66"/>
    <mergeCell ref="C67:E67"/>
    <mergeCell ref="D48:E48"/>
    <mergeCell ref="C49:C50"/>
    <mergeCell ref="C51:C53"/>
    <mergeCell ref="C32:E32"/>
    <mergeCell ref="A33:A43"/>
    <mergeCell ref="B33:B43"/>
    <mergeCell ref="C33:E33"/>
    <mergeCell ref="C34:C37"/>
    <mergeCell ref="D34:E34"/>
    <mergeCell ref="D35:E35"/>
    <mergeCell ref="D36:E36"/>
    <mergeCell ref="D37:E37"/>
    <mergeCell ref="A2:B2"/>
    <mergeCell ref="C2:F2"/>
    <mergeCell ref="C10:E10"/>
    <mergeCell ref="C21:E21"/>
    <mergeCell ref="A22:A32"/>
    <mergeCell ref="B22:B32"/>
    <mergeCell ref="C22:E22"/>
    <mergeCell ref="C23:C26"/>
    <mergeCell ref="D23:E23"/>
    <mergeCell ref="D24:E24"/>
    <mergeCell ref="D25:E25"/>
    <mergeCell ref="D26:E26"/>
    <mergeCell ref="C27:C28"/>
    <mergeCell ref="A11:A21"/>
    <mergeCell ref="B11:B21"/>
    <mergeCell ref="C11:E11"/>
    <mergeCell ref="C12:C15"/>
    <mergeCell ref="D12:E12"/>
    <mergeCell ref="D13:E13"/>
    <mergeCell ref="D14:E14"/>
    <mergeCell ref="D15:E15"/>
    <mergeCell ref="C16:C17"/>
    <mergeCell ref="C18:C20"/>
    <mergeCell ref="C29:C31"/>
  </mergeCells>
  <phoneticPr fontId="1"/>
  <pageMargins left="0.78740157480314965" right="0.78740157480314965" top="0.98425196850393704" bottom="0.98425196850393704" header="0.51181102362204722" footer="0.51181102362204722"/>
  <pageSetup paperSize="8" scale="89" fitToHeight="0" orientation="landscape" horizontalDpi="4294967294" r:id="rId1"/>
  <rowBreaks count="4" manualBreakCount="4">
    <brk id="54" max="18" man="1"/>
    <brk id="111" max="18" man="1"/>
    <brk id="168" max="18" man="1"/>
    <brk id="22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四日市市</dc:creator>
  <cp:lastModifiedBy>増田 由佳梨</cp:lastModifiedBy>
  <cp:lastPrinted>2022-08-01T00:15:04Z</cp:lastPrinted>
  <dcterms:created xsi:type="dcterms:W3CDTF">2008-07-08T05:18:08Z</dcterms:created>
  <dcterms:modified xsi:type="dcterms:W3CDTF">2022-08-09T02:24:43Z</dcterms:modified>
</cp:coreProperties>
</file>