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02_下水施設係\12_電力調達（H２６～）\denki\R3\04_持ち込み資料作成\"/>
    </mc:Choice>
  </mc:AlternateContent>
  <bookViews>
    <workbookView xWindow="0" yWindow="0" windowWidth="15345" windowHeight="4455" tabRatio="866"/>
  </bookViews>
  <sheets>
    <sheet name="入札価格明細書" sheetId="68" r:id="rId1"/>
  </sheets>
  <definedNames>
    <definedName name="_xlnm._FilterDatabase" localSheetId="0" hidden="1">入札価格明細書!$A$10:$R$10</definedName>
    <definedName name="_xlnm.Print_Area" localSheetId="0">入札価格明細書!$A$1:$S$502</definedName>
  </definedNames>
  <calcPr calcId="162913"/>
</workbook>
</file>

<file path=xl/calcChain.xml><?xml version="1.0" encoding="utf-8"?>
<calcChain xmlns="http://schemas.openxmlformats.org/spreadsheetml/2006/main">
  <c r="E380" i="68" l="1"/>
  <c r="E382" i="68"/>
  <c r="E383" i="68"/>
  <c r="E384" i="68"/>
  <c r="I233" i="68"/>
  <c r="L415" i="68" l="1"/>
  <c r="F415" i="68" l="1"/>
  <c r="I415" i="68"/>
  <c r="Q415" i="68"/>
  <c r="M415" i="68"/>
  <c r="H415" i="68"/>
  <c r="P415" i="68"/>
  <c r="K415" i="68"/>
  <c r="G415" i="68"/>
  <c r="N415" i="68"/>
  <c r="O415" i="68"/>
  <c r="J415" i="68"/>
  <c r="R469" i="68"/>
  <c r="R400" i="68"/>
  <c r="R387" i="68"/>
  <c r="Q414" i="68" l="1"/>
  <c r="F373" i="68" l="1"/>
  <c r="H403" i="68" l="1"/>
  <c r="L403" i="68"/>
  <c r="K403" i="68"/>
  <c r="O403" i="68"/>
  <c r="I403" i="68"/>
  <c r="M403" i="68"/>
  <c r="Q403" i="68"/>
  <c r="G403" i="68"/>
  <c r="F403" i="68"/>
  <c r="J403" i="68"/>
  <c r="N403" i="68"/>
  <c r="P403" i="68"/>
  <c r="K486" i="68"/>
  <c r="L414" i="68"/>
  <c r="K414" i="68"/>
  <c r="I414" i="68"/>
  <c r="H414" i="68" l="1"/>
  <c r="O429" i="68"/>
  <c r="N414" i="68"/>
  <c r="G414" i="68"/>
  <c r="P414" i="68"/>
  <c r="J414" i="68"/>
  <c r="O475" i="68"/>
  <c r="O414" i="68"/>
  <c r="M414" i="68"/>
  <c r="P439" i="68"/>
  <c r="I471" i="68"/>
  <c r="M471" i="68"/>
  <c r="G482" i="68"/>
  <c r="O482" i="68"/>
  <c r="G460" i="68"/>
  <c r="K460" i="68"/>
  <c r="O460" i="68"/>
  <c r="G471" i="68"/>
  <c r="K471" i="68"/>
  <c r="O471" i="68"/>
  <c r="I482" i="68"/>
  <c r="M482" i="68"/>
  <c r="Q482" i="68"/>
  <c r="K482" i="68"/>
  <c r="G418" i="68"/>
  <c r="K418" i="68"/>
  <c r="Q471" i="68"/>
  <c r="G475" i="68"/>
  <c r="H448" i="68"/>
  <c r="L448" i="68"/>
  <c r="P448" i="68"/>
  <c r="I448" i="68"/>
  <c r="M448" i="68"/>
  <c r="Q448" i="68"/>
  <c r="J448" i="68"/>
  <c r="N448" i="68"/>
  <c r="F448" i="68"/>
  <c r="G448" i="68"/>
  <c r="K448" i="68"/>
  <c r="O448" i="68"/>
  <c r="F428" i="68"/>
  <c r="H472" i="68"/>
  <c r="L472" i="68"/>
  <c r="P472" i="68"/>
  <c r="I472" i="68"/>
  <c r="M472" i="68"/>
  <c r="Q472" i="68"/>
  <c r="J472" i="68"/>
  <c r="N472" i="68"/>
  <c r="F472" i="68"/>
  <c r="G472" i="68"/>
  <c r="K472" i="68"/>
  <c r="O472" i="68"/>
  <c r="K475" i="68"/>
  <c r="H437" i="68"/>
  <c r="L437" i="68"/>
  <c r="P437" i="68"/>
  <c r="I437" i="68"/>
  <c r="M437" i="68"/>
  <c r="Q437" i="68"/>
  <c r="J437" i="68"/>
  <c r="N437" i="68"/>
  <c r="F437" i="68"/>
  <c r="G437" i="68"/>
  <c r="K437" i="68"/>
  <c r="O437" i="68"/>
  <c r="G483" i="68"/>
  <c r="L483" i="68"/>
  <c r="P483" i="68"/>
  <c r="H483" i="68"/>
  <c r="M483" i="68"/>
  <c r="Q483" i="68"/>
  <c r="J483" i="68"/>
  <c r="N483" i="68"/>
  <c r="F483" i="68"/>
  <c r="I483" i="68"/>
  <c r="K483" i="68"/>
  <c r="O483" i="68"/>
  <c r="H427" i="68"/>
  <c r="L427" i="68"/>
  <c r="P427" i="68"/>
  <c r="H426" i="68"/>
  <c r="L426" i="68"/>
  <c r="P426" i="68"/>
  <c r="I427" i="68"/>
  <c r="M427" i="68"/>
  <c r="Q427" i="68"/>
  <c r="I426" i="68"/>
  <c r="M426" i="68"/>
  <c r="Q426" i="68"/>
  <c r="J427" i="68"/>
  <c r="N427" i="68"/>
  <c r="F427" i="68"/>
  <c r="J426" i="68"/>
  <c r="N426" i="68"/>
  <c r="F426" i="68"/>
  <c r="G427" i="68"/>
  <c r="K427" i="68"/>
  <c r="O427" i="68"/>
  <c r="G426" i="68"/>
  <c r="K426" i="68"/>
  <c r="O426" i="68"/>
  <c r="H461" i="68"/>
  <c r="L461" i="68"/>
  <c r="P461" i="68"/>
  <c r="I461" i="68"/>
  <c r="M461" i="68"/>
  <c r="Q461" i="68"/>
  <c r="J461" i="68"/>
  <c r="N461" i="68"/>
  <c r="F461" i="68"/>
  <c r="G461" i="68"/>
  <c r="K461" i="68"/>
  <c r="O461" i="68"/>
  <c r="H460" i="68"/>
  <c r="I460" i="68"/>
  <c r="J460" i="68"/>
  <c r="L460" i="68"/>
  <c r="M460" i="68"/>
  <c r="N460" i="68"/>
  <c r="P460" i="68"/>
  <c r="Q460" i="68"/>
  <c r="H471" i="68"/>
  <c r="J471" i="68"/>
  <c r="L471" i="68"/>
  <c r="N471" i="68"/>
  <c r="P471" i="68"/>
  <c r="G486" i="68"/>
  <c r="H482" i="68"/>
  <c r="J482" i="68"/>
  <c r="L482" i="68"/>
  <c r="N482" i="68"/>
  <c r="O486" i="68"/>
  <c r="P482" i="68"/>
  <c r="H429" i="68"/>
  <c r="K429" i="68"/>
  <c r="G440" i="68"/>
  <c r="G451" i="68"/>
  <c r="I425" i="68"/>
  <c r="G464" i="68"/>
  <c r="K464" i="68"/>
  <c r="O464" i="68"/>
  <c r="P485" i="68"/>
  <c r="R470" i="68"/>
  <c r="R479" i="68"/>
  <c r="R480" i="68"/>
  <c r="R481" i="68"/>
  <c r="N486" i="68"/>
  <c r="P452" i="68"/>
  <c r="L447" i="68"/>
  <c r="P487" i="68"/>
  <c r="P474" i="68"/>
  <c r="F482" i="68"/>
  <c r="I485" i="68"/>
  <c r="M485" i="68"/>
  <c r="Q485" i="68"/>
  <c r="I487" i="68"/>
  <c r="M487" i="68"/>
  <c r="Q487" i="68"/>
  <c r="P463" i="68"/>
  <c r="N475" i="68"/>
  <c r="P476" i="68"/>
  <c r="F485" i="68"/>
  <c r="J485" i="68"/>
  <c r="N485" i="68"/>
  <c r="H486" i="68"/>
  <c r="L486" i="68"/>
  <c r="P486" i="68"/>
  <c r="F487" i="68"/>
  <c r="J487" i="68"/>
  <c r="N487" i="68"/>
  <c r="G485" i="68"/>
  <c r="K485" i="68"/>
  <c r="O485" i="68"/>
  <c r="I486" i="68"/>
  <c r="M486" i="68"/>
  <c r="Q486" i="68"/>
  <c r="G487" i="68"/>
  <c r="K487" i="68"/>
  <c r="O487" i="68"/>
  <c r="R468" i="68"/>
  <c r="F471" i="68"/>
  <c r="H485" i="68"/>
  <c r="L485" i="68"/>
  <c r="F486" i="68"/>
  <c r="J486" i="68"/>
  <c r="H487" i="68"/>
  <c r="L487" i="68"/>
  <c r="M474" i="68"/>
  <c r="M476" i="68"/>
  <c r="N464" i="68"/>
  <c r="P465" i="68"/>
  <c r="F474" i="68"/>
  <c r="J474" i="68"/>
  <c r="N474" i="68"/>
  <c r="H475" i="68"/>
  <c r="L475" i="68"/>
  <c r="P475" i="68"/>
  <c r="F476" i="68"/>
  <c r="J476" i="68"/>
  <c r="N476" i="68"/>
  <c r="I474" i="68"/>
  <c r="Q476" i="68"/>
  <c r="G474" i="68"/>
  <c r="K474" i="68"/>
  <c r="O474" i="68"/>
  <c r="I475" i="68"/>
  <c r="M475" i="68"/>
  <c r="Q475" i="68"/>
  <c r="G476" i="68"/>
  <c r="K476" i="68"/>
  <c r="O476" i="68"/>
  <c r="Q474" i="68"/>
  <c r="I476" i="68"/>
  <c r="R457" i="68"/>
  <c r="R458" i="68"/>
  <c r="R459" i="68"/>
  <c r="F460" i="68"/>
  <c r="H474" i="68"/>
  <c r="L474" i="68"/>
  <c r="F475" i="68"/>
  <c r="J475" i="68"/>
  <c r="H476" i="68"/>
  <c r="L476" i="68"/>
  <c r="M463" i="68"/>
  <c r="F463" i="68"/>
  <c r="J463" i="68"/>
  <c r="N463" i="68"/>
  <c r="H464" i="68"/>
  <c r="L464" i="68"/>
  <c r="P464" i="68"/>
  <c r="F465" i="68"/>
  <c r="J465" i="68"/>
  <c r="N465" i="68"/>
  <c r="I463" i="68"/>
  <c r="Q463" i="68"/>
  <c r="I465" i="68"/>
  <c r="Q465" i="68"/>
  <c r="N429" i="68"/>
  <c r="N440" i="68"/>
  <c r="I436" i="68"/>
  <c r="O447" i="68"/>
  <c r="G463" i="68"/>
  <c r="K463" i="68"/>
  <c r="O463" i="68"/>
  <c r="I464" i="68"/>
  <c r="M464" i="68"/>
  <c r="Q464" i="68"/>
  <c r="G465" i="68"/>
  <c r="K465" i="68"/>
  <c r="O465" i="68"/>
  <c r="M465" i="68"/>
  <c r="J436" i="68"/>
  <c r="H463" i="68"/>
  <c r="L463" i="68"/>
  <c r="F464" i="68"/>
  <c r="J464" i="68"/>
  <c r="H465" i="68"/>
  <c r="L465" i="68"/>
  <c r="O425" i="68"/>
  <c r="O451" i="68"/>
  <c r="J447" i="68"/>
  <c r="O418" i="68"/>
  <c r="O436" i="68"/>
  <c r="P428" i="68"/>
  <c r="K440" i="68"/>
  <c r="K451" i="68"/>
  <c r="O440" i="68"/>
  <c r="H425" i="68"/>
  <c r="G429" i="68"/>
  <c r="J425" i="68"/>
  <c r="P429" i="68"/>
  <c r="F436" i="68"/>
  <c r="N436" i="68"/>
  <c r="G447" i="68"/>
  <c r="K447" i="68"/>
  <c r="Q447" i="68"/>
  <c r="P441" i="68"/>
  <c r="K425" i="68"/>
  <c r="G436" i="68"/>
  <c r="I441" i="68"/>
  <c r="K436" i="68"/>
  <c r="P447" i="68"/>
  <c r="G425" i="68"/>
  <c r="R423" i="68"/>
  <c r="M425" i="68"/>
  <c r="P425" i="68"/>
  <c r="Q425" i="68"/>
  <c r="R434" i="68"/>
  <c r="L436" i="68"/>
  <c r="M436" i="68"/>
  <c r="P436" i="68"/>
  <c r="Q436" i="68"/>
  <c r="F447" i="68"/>
  <c r="R444" i="68"/>
  <c r="I447" i="68"/>
  <c r="M447" i="68"/>
  <c r="N447" i="68"/>
  <c r="N418" i="68"/>
  <c r="P419" i="68"/>
  <c r="R435" i="68"/>
  <c r="R411" i="68"/>
  <c r="R412" i="68"/>
  <c r="R413" i="68"/>
  <c r="F414" i="68"/>
  <c r="P417" i="68"/>
  <c r="N451" i="68"/>
  <c r="M419" i="68"/>
  <c r="L429" i="68"/>
  <c r="P430" i="68"/>
  <c r="R433" i="68"/>
  <c r="H447" i="68"/>
  <c r="R445" i="68"/>
  <c r="F417" i="68"/>
  <c r="J417" i="68"/>
  <c r="N417" i="68"/>
  <c r="H418" i="68"/>
  <c r="L418" i="68"/>
  <c r="P418" i="68"/>
  <c r="F419" i="68"/>
  <c r="J419" i="68"/>
  <c r="N419" i="68"/>
  <c r="I417" i="68"/>
  <c r="Q417" i="68"/>
  <c r="I419" i="68"/>
  <c r="Q419" i="68"/>
  <c r="L425" i="68"/>
  <c r="R446" i="68"/>
  <c r="G417" i="68"/>
  <c r="K417" i="68"/>
  <c r="O417" i="68"/>
  <c r="I418" i="68"/>
  <c r="M418" i="68"/>
  <c r="Q418" i="68"/>
  <c r="G419" i="68"/>
  <c r="K419" i="68"/>
  <c r="O419" i="68"/>
  <c r="M417" i="68"/>
  <c r="H436" i="68"/>
  <c r="P450" i="68"/>
  <c r="R424" i="68"/>
  <c r="H417" i="68"/>
  <c r="L417" i="68"/>
  <c r="F418" i="68"/>
  <c r="J418" i="68"/>
  <c r="H419" i="68"/>
  <c r="L419" i="68"/>
  <c r="N425" i="68"/>
  <c r="F425" i="68"/>
  <c r="R422" i="68"/>
  <c r="M450" i="68"/>
  <c r="I452" i="68"/>
  <c r="M452" i="68"/>
  <c r="F450" i="68"/>
  <c r="J450" i="68"/>
  <c r="N450" i="68"/>
  <c r="H451" i="68"/>
  <c r="L451" i="68"/>
  <c r="P451" i="68"/>
  <c r="F452" i="68"/>
  <c r="J452" i="68"/>
  <c r="N452" i="68"/>
  <c r="I450" i="68"/>
  <c r="Q452" i="68"/>
  <c r="G450" i="68"/>
  <c r="K450" i="68"/>
  <c r="O450" i="68"/>
  <c r="I451" i="68"/>
  <c r="M451" i="68"/>
  <c r="Q451" i="68"/>
  <c r="G452" i="68"/>
  <c r="K452" i="68"/>
  <c r="O452" i="68"/>
  <c r="Q450" i="68"/>
  <c r="H450" i="68"/>
  <c r="L450" i="68"/>
  <c r="F451" i="68"/>
  <c r="J451" i="68"/>
  <c r="H452" i="68"/>
  <c r="L452" i="68"/>
  <c r="M439" i="68"/>
  <c r="Q439" i="68"/>
  <c r="M441" i="68"/>
  <c r="Q441" i="68"/>
  <c r="F439" i="68"/>
  <c r="J439" i="68"/>
  <c r="N439" i="68"/>
  <c r="H440" i="68"/>
  <c r="L440" i="68"/>
  <c r="P440" i="68"/>
  <c r="F441" i="68"/>
  <c r="J441" i="68"/>
  <c r="N441" i="68"/>
  <c r="G439" i="68"/>
  <c r="K439" i="68"/>
  <c r="O439" i="68"/>
  <c r="I440" i="68"/>
  <c r="M440" i="68"/>
  <c r="Q440" i="68"/>
  <c r="G441" i="68"/>
  <c r="K441" i="68"/>
  <c r="O441" i="68"/>
  <c r="I439" i="68"/>
  <c r="H439" i="68"/>
  <c r="L439" i="68"/>
  <c r="F440" i="68"/>
  <c r="J440" i="68"/>
  <c r="H441" i="68"/>
  <c r="L441" i="68"/>
  <c r="M428" i="68"/>
  <c r="I430" i="68"/>
  <c r="J428" i="68"/>
  <c r="N428" i="68"/>
  <c r="F430" i="68"/>
  <c r="J430" i="68"/>
  <c r="N430" i="68"/>
  <c r="G428" i="68"/>
  <c r="K428" i="68"/>
  <c r="O428" i="68"/>
  <c r="I429" i="68"/>
  <c r="M429" i="68"/>
  <c r="Q429" i="68"/>
  <c r="G430" i="68"/>
  <c r="K430" i="68"/>
  <c r="O430" i="68"/>
  <c r="I428" i="68"/>
  <c r="Q428" i="68"/>
  <c r="M430" i="68"/>
  <c r="Q430" i="68"/>
  <c r="H428" i="68"/>
  <c r="L428" i="68"/>
  <c r="F429" i="68"/>
  <c r="J429" i="68"/>
  <c r="H430" i="68"/>
  <c r="L430" i="68"/>
  <c r="R414" i="68" l="1"/>
  <c r="R460" i="68"/>
  <c r="R471" i="68"/>
  <c r="R482" i="68"/>
  <c r="R487" i="68"/>
  <c r="R486" i="68"/>
  <c r="R485" i="68"/>
  <c r="R476" i="68"/>
  <c r="R475" i="68"/>
  <c r="R474" i="68"/>
  <c r="R463" i="68"/>
  <c r="R464" i="68"/>
  <c r="R465" i="68"/>
  <c r="R425" i="68"/>
  <c r="R436" i="68"/>
  <c r="R447" i="68"/>
  <c r="R418" i="68"/>
  <c r="R419" i="68"/>
  <c r="R417" i="68"/>
  <c r="R451" i="68"/>
  <c r="R440" i="68"/>
  <c r="R452" i="68"/>
  <c r="R450" i="68"/>
  <c r="R439" i="68"/>
  <c r="R441" i="68"/>
  <c r="R428" i="68"/>
  <c r="R430" i="68"/>
  <c r="R429" i="68"/>
  <c r="F408" i="68" l="1"/>
  <c r="F404" i="68"/>
  <c r="I406" i="68" l="1"/>
  <c r="F406" i="68"/>
  <c r="H407" i="68"/>
  <c r="F407" i="68"/>
  <c r="P408" i="68"/>
  <c r="K407" i="68"/>
  <c r="O407" i="68"/>
  <c r="I407" i="68"/>
  <c r="L407" i="68"/>
  <c r="P407" i="68"/>
  <c r="O404" i="68"/>
  <c r="H406" i="68"/>
  <c r="M407" i="68"/>
  <c r="G407" i="68"/>
  <c r="N407" i="68"/>
  <c r="J408" i="68"/>
  <c r="N408" i="68"/>
  <c r="G408" i="68"/>
  <c r="K408" i="68"/>
  <c r="O408" i="68"/>
  <c r="G406" i="68"/>
  <c r="M406" i="68"/>
  <c r="Q406" i="68"/>
  <c r="I408" i="68"/>
  <c r="M408" i="68"/>
  <c r="Q408" i="68"/>
  <c r="J406" i="68"/>
  <c r="H404" i="68"/>
  <c r="Q407" i="68"/>
  <c r="L404" i="68"/>
  <c r="L408" i="68"/>
  <c r="P404" i="68"/>
  <c r="H408" i="68"/>
  <c r="N406" i="68"/>
  <c r="R401" i="68"/>
  <c r="R402" i="68"/>
  <c r="I404" i="68"/>
  <c r="M404" i="68"/>
  <c r="Q404" i="68"/>
  <c r="K406" i="68"/>
  <c r="O406" i="68"/>
  <c r="J407" i="68"/>
  <c r="J404" i="68"/>
  <c r="N404" i="68"/>
  <c r="L406" i="68"/>
  <c r="P406" i="68"/>
  <c r="G404" i="68"/>
  <c r="K404" i="68"/>
  <c r="R408" i="68" l="1"/>
  <c r="R407" i="68"/>
  <c r="R404" i="68"/>
  <c r="R406" i="68"/>
  <c r="R403" i="68"/>
  <c r="F190" i="68" l="1"/>
  <c r="M190" i="68"/>
  <c r="I190" i="68"/>
  <c r="H190" i="68"/>
  <c r="O190" i="68"/>
  <c r="N190" i="68"/>
  <c r="G190" i="68"/>
  <c r="Q190" i="68"/>
  <c r="P190" i="68"/>
  <c r="L190" i="68"/>
  <c r="K190" i="68"/>
  <c r="J190" i="68"/>
  <c r="N191" i="68"/>
  <c r="M191" i="68"/>
  <c r="F191" i="68"/>
  <c r="P191" i="68"/>
  <c r="I191" i="68"/>
  <c r="G191" i="68"/>
  <c r="O191" i="68"/>
  <c r="H191" i="68"/>
  <c r="Q191" i="68"/>
  <c r="L191" i="68"/>
  <c r="K191" i="68"/>
  <c r="J191" i="68"/>
  <c r="O189" i="68"/>
  <c r="G189" i="68"/>
  <c r="M189" i="68"/>
  <c r="Q189" i="68"/>
  <c r="L189" i="68"/>
  <c r="P189" i="68"/>
  <c r="I189" i="68"/>
  <c r="F189" i="68"/>
  <c r="H189" i="68"/>
  <c r="N189" i="68"/>
  <c r="J189" i="68"/>
  <c r="K189" i="68"/>
  <c r="R191" i="68" l="1"/>
  <c r="R190" i="68"/>
  <c r="R189" i="68"/>
  <c r="F178" i="68"/>
  <c r="K72" i="68"/>
  <c r="P129" i="68"/>
  <c r="R115" i="68"/>
  <c r="G357" i="68"/>
  <c r="K118" i="68"/>
  <c r="N265" i="68"/>
  <c r="M94" i="68"/>
  <c r="M265" i="68"/>
  <c r="R332" i="68"/>
  <c r="R116" i="68"/>
  <c r="R34" i="68" l="1"/>
  <c r="Q395" i="68" l="1"/>
  <c r="P395" i="68"/>
  <c r="O395" i="68"/>
  <c r="N395" i="68"/>
  <c r="M395" i="68"/>
  <c r="L395" i="68"/>
  <c r="K395" i="68"/>
  <c r="J395" i="68"/>
  <c r="I395" i="68"/>
  <c r="H395" i="68"/>
  <c r="G395" i="68"/>
  <c r="F395" i="68"/>
  <c r="Q394" i="68"/>
  <c r="P394" i="68"/>
  <c r="O394" i="68"/>
  <c r="N394" i="68"/>
  <c r="M394" i="68"/>
  <c r="L394" i="68"/>
  <c r="K394" i="68"/>
  <c r="J394" i="68"/>
  <c r="I394" i="68"/>
  <c r="H394" i="68"/>
  <c r="G394" i="68"/>
  <c r="F394" i="68"/>
  <c r="Q393" i="68"/>
  <c r="P393" i="68"/>
  <c r="O393" i="68"/>
  <c r="N393" i="68"/>
  <c r="M393" i="68"/>
  <c r="L393" i="68"/>
  <c r="K393" i="68"/>
  <c r="J393" i="68"/>
  <c r="I393" i="68"/>
  <c r="H393" i="68"/>
  <c r="G393" i="68"/>
  <c r="F393" i="68"/>
  <c r="Q390" i="68"/>
  <c r="P390" i="68"/>
  <c r="O390" i="68"/>
  <c r="N390" i="68"/>
  <c r="M390" i="68"/>
  <c r="L390" i="68"/>
  <c r="K390" i="68"/>
  <c r="J390" i="68"/>
  <c r="I390" i="68"/>
  <c r="H390" i="68"/>
  <c r="G390" i="68"/>
  <c r="F390" i="68"/>
  <c r="R389" i="68"/>
  <c r="R388" i="68"/>
  <c r="Q384" i="68"/>
  <c r="P384" i="68"/>
  <c r="O384" i="68"/>
  <c r="N384" i="68"/>
  <c r="M384" i="68"/>
  <c r="L384" i="68"/>
  <c r="K384" i="68"/>
  <c r="J384" i="68"/>
  <c r="I384" i="68"/>
  <c r="H384" i="68"/>
  <c r="G384" i="68"/>
  <c r="F384" i="68"/>
  <c r="Q383" i="68"/>
  <c r="P383" i="68"/>
  <c r="O383" i="68"/>
  <c r="N383" i="68"/>
  <c r="M383" i="68"/>
  <c r="L383" i="68"/>
  <c r="K383" i="68"/>
  <c r="J383" i="68"/>
  <c r="I383" i="68"/>
  <c r="H383" i="68"/>
  <c r="G383" i="68"/>
  <c r="F383" i="68"/>
  <c r="Q382" i="68"/>
  <c r="P382" i="68"/>
  <c r="O382" i="68"/>
  <c r="N382" i="68"/>
  <c r="M382" i="68"/>
  <c r="L382" i="68"/>
  <c r="K382" i="68"/>
  <c r="J382" i="68"/>
  <c r="I382" i="68"/>
  <c r="H382" i="68"/>
  <c r="G382" i="68"/>
  <c r="F382" i="68"/>
  <c r="Q379" i="68"/>
  <c r="P379" i="68"/>
  <c r="O379" i="68"/>
  <c r="N379" i="68"/>
  <c r="M379" i="68"/>
  <c r="L379" i="68"/>
  <c r="K379" i="68"/>
  <c r="J379" i="68"/>
  <c r="I379" i="68"/>
  <c r="H379" i="68"/>
  <c r="G379" i="68"/>
  <c r="F379" i="68"/>
  <c r="R378" i="68"/>
  <c r="R377" i="68"/>
  <c r="R376" i="68"/>
  <c r="Q373" i="68"/>
  <c r="P373" i="68"/>
  <c r="O373" i="68"/>
  <c r="N373" i="68"/>
  <c r="M373" i="68"/>
  <c r="L373" i="68"/>
  <c r="K373" i="68"/>
  <c r="J373" i="68"/>
  <c r="I373" i="68"/>
  <c r="H373" i="68"/>
  <c r="G373" i="68"/>
  <c r="O372" i="68"/>
  <c r="N372" i="68"/>
  <c r="M372" i="68"/>
  <c r="L372" i="68"/>
  <c r="K372" i="68"/>
  <c r="J372" i="68"/>
  <c r="I372" i="68"/>
  <c r="H372" i="68"/>
  <c r="G372" i="68"/>
  <c r="Q371" i="68"/>
  <c r="P371" i="68"/>
  <c r="M371" i="68"/>
  <c r="L371" i="68"/>
  <c r="K371" i="68"/>
  <c r="J371" i="68"/>
  <c r="I371" i="68"/>
  <c r="H371" i="68"/>
  <c r="G371" i="68"/>
  <c r="F371" i="68"/>
  <c r="Q370" i="68"/>
  <c r="P370" i="68"/>
  <c r="O370" i="68"/>
  <c r="N370" i="68"/>
  <c r="M370" i="68"/>
  <c r="L370" i="68"/>
  <c r="K370" i="68"/>
  <c r="J370" i="68"/>
  <c r="I370" i="68"/>
  <c r="H370" i="68"/>
  <c r="G370" i="68"/>
  <c r="F370" i="68"/>
  <c r="Q369" i="68"/>
  <c r="P369" i="68"/>
  <c r="O369" i="68"/>
  <c r="N369" i="68"/>
  <c r="M369" i="68"/>
  <c r="L369" i="68"/>
  <c r="K369" i="68"/>
  <c r="J369" i="68"/>
  <c r="I369" i="68"/>
  <c r="H369" i="68"/>
  <c r="G369" i="68"/>
  <c r="F369" i="68"/>
  <c r="M368" i="68"/>
  <c r="L368" i="68"/>
  <c r="K368" i="68"/>
  <c r="J368" i="68"/>
  <c r="I368" i="68"/>
  <c r="H368" i="68"/>
  <c r="G368" i="68"/>
  <c r="R367" i="68"/>
  <c r="F368" i="68"/>
  <c r="O368" i="68"/>
  <c r="N371" i="68"/>
  <c r="Q362" i="68"/>
  <c r="P362" i="68"/>
  <c r="O362" i="68"/>
  <c r="N362" i="68"/>
  <c r="M362" i="68"/>
  <c r="L362" i="68"/>
  <c r="K362" i="68"/>
  <c r="J362" i="68"/>
  <c r="I362" i="68"/>
  <c r="H362" i="68"/>
  <c r="G362" i="68"/>
  <c r="F362" i="68"/>
  <c r="Q361" i="68"/>
  <c r="P361" i="68"/>
  <c r="O361" i="68"/>
  <c r="N361" i="68"/>
  <c r="M361" i="68"/>
  <c r="L361" i="68"/>
  <c r="K361" i="68"/>
  <c r="J361" i="68"/>
  <c r="I361" i="68"/>
  <c r="H361" i="68"/>
  <c r="G361" i="68"/>
  <c r="F361" i="68"/>
  <c r="Q360" i="68"/>
  <c r="P360" i="68"/>
  <c r="O360" i="68"/>
  <c r="N360" i="68"/>
  <c r="M360" i="68"/>
  <c r="L360" i="68"/>
  <c r="K360" i="68"/>
  <c r="J360" i="68"/>
  <c r="I360" i="68"/>
  <c r="H360" i="68"/>
  <c r="G360" i="68"/>
  <c r="F360" i="68"/>
  <c r="Q357" i="68"/>
  <c r="P357" i="68"/>
  <c r="O357" i="68"/>
  <c r="N357" i="68"/>
  <c r="M357" i="68"/>
  <c r="L357" i="68"/>
  <c r="K357" i="68"/>
  <c r="J357" i="68"/>
  <c r="I357" i="68"/>
  <c r="H357" i="68"/>
  <c r="F357" i="68"/>
  <c r="R356" i="68"/>
  <c r="R355" i="68"/>
  <c r="R354" i="68"/>
  <c r="Q351" i="68"/>
  <c r="P351" i="68"/>
  <c r="O351" i="68"/>
  <c r="N351" i="68"/>
  <c r="M351" i="68"/>
  <c r="L351" i="68"/>
  <c r="K351" i="68"/>
  <c r="J351" i="68"/>
  <c r="I351" i="68"/>
  <c r="H351" i="68"/>
  <c r="G351" i="68"/>
  <c r="F351" i="68"/>
  <c r="Q350" i="68"/>
  <c r="P350" i="68"/>
  <c r="O350" i="68"/>
  <c r="N350" i="68"/>
  <c r="M350" i="68"/>
  <c r="L350" i="68"/>
  <c r="K350" i="68"/>
  <c r="J350" i="68"/>
  <c r="I350" i="68"/>
  <c r="H350" i="68"/>
  <c r="G350" i="68"/>
  <c r="F350" i="68"/>
  <c r="Q349" i="68"/>
  <c r="P349" i="68"/>
  <c r="O349" i="68"/>
  <c r="N349" i="68"/>
  <c r="M349" i="68"/>
  <c r="L349" i="68"/>
  <c r="K349" i="68"/>
  <c r="J349" i="68"/>
  <c r="I349" i="68"/>
  <c r="H349" i="68"/>
  <c r="G349" i="68"/>
  <c r="F349" i="68"/>
  <c r="Q346" i="68"/>
  <c r="P346" i="68"/>
  <c r="O346" i="68"/>
  <c r="N346" i="68"/>
  <c r="M346" i="68"/>
  <c r="L346" i="68"/>
  <c r="K346" i="68"/>
  <c r="J346" i="68"/>
  <c r="I346" i="68"/>
  <c r="H346" i="68"/>
  <c r="G346" i="68"/>
  <c r="F346" i="68"/>
  <c r="R345" i="68"/>
  <c r="R344" i="68"/>
  <c r="R343" i="68"/>
  <c r="Q338" i="68"/>
  <c r="P338" i="68"/>
  <c r="O338" i="68"/>
  <c r="N338" i="68"/>
  <c r="M338" i="68"/>
  <c r="L338" i="68"/>
  <c r="K338" i="68"/>
  <c r="J338" i="68"/>
  <c r="I338" i="68"/>
  <c r="H338" i="68"/>
  <c r="G338" i="68"/>
  <c r="F338" i="68"/>
  <c r="Q337" i="68"/>
  <c r="P337" i="68"/>
  <c r="O337" i="68"/>
  <c r="N337" i="68"/>
  <c r="M337" i="68"/>
  <c r="L337" i="68"/>
  <c r="K337" i="68"/>
  <c r="J337" i="68"/>
  <c r="I337" i="68"/>
  <c r="H337" i="68"/>
  <c r="G337" i="68"/>
  <c r="F337" i="68"/>
  <c r="Q336" i="68"/>
  <c r="P336" i="68"/>
  <c r="O336" i="68"/>
  <c r="N336" i="68"/>
  <c r="M336" i="68"/>
  <c r="L336" i="68"/>
  <c r="K336" i="68"/>
  <c r="J336" i="68"/>
  <c r="I336" i="68"/>
  <c r="H336" i="68"/>
  <c r="G336" i="68"/>
  <c r="F336" i="68"/>
  <c r="Q333" i="68"/>
  <c r="P333" i="68"/>
  <c r="O333" i="68"/>
  <c r="N333" i="68"/>
  <c r="M333" i="68"/>
  <c r="L333" i="68"/>
  <c r="K333" i="68"/>
  <c r="J333" i="68"/>
  <c r="I333" i="68"/>
  <c r="H333" i="68"/>
  <c r="G333" i="68"/>
  <c r="F333" i="68"/>
  <c r="R331" i="68"/>
  <c r="R330" i="68"/>
  <c r="Q327" i="68"/>
  <c r="P327" i="68"/>
  <c r="O327" i="68"/>
  <c r="N327" i="68"/>
  <c r="M327" i="68"/>
  <c r="L327" i="68"/>
  <c r="K327" i="68"/>
  <c r="J327" i="68"/>
  <c r="I327" i="68"/>
  <c r="H327" i="68"/>
  <c r="G327" i="68"/>
  <c r="F327" i="68"/>
  <c r="Q326" i="68"/>
  <c r="P326" i="68"/>
  <c r="O326" i="68"/>
  <c r="N326" i="68"/>
  <c r="M326" i="68"/>
  <c r="L326" i="68"/>
  <c r="K326" i="68"/>
  <c r="J326" i="68"/>
  <c r="I326" i="68"/>
  <c r="H326" i="68"/>
  <c r="G326" i="68"/>
  <c r="F326" i="68"/>
  <c r="Q325" i="68"/>
  <c r="P325" i="68"/>
  <c r="O325" i="68"/>
  <c r="N325" i="68"/>
  <c r="M325" i="68"/>
  <c r="L325" i="68"/>
  <c r="K325" i="68"/>
  <c r="J325" i="68"/>
  <c r="I325" i="68"/>
  <c r="H325" i="68"/>
  <c r="G325" i="68"/>
  <c r="F325" i="68"/>
  <c r="Q322" i="68"/>
  <c r="P322" i="68"/>
  <c r="O322" i="68"/>
  <c r="N322" i="68"/>
  <c r="M322" i="68"/>
  <c r="L322" i="68"/>
  <c r="K322" i="68"/>
  <c r="J322" i="68"/>
  <c r="I322" i="68"/>
  <c r="H322" i="68"/>
  <c r="G322" i="68"/>
  <c r="F322" i="68"/>
  <c r="R321" i="68"/>
  <c r="R320" i="68"/>
  <c r="R319" i="68"/>
  <c r="Q316" i="68"/>
  <c r="P316" i="68"/>
  <c r="O316" i="68"/>
  <c r="N316" i="68"/>
  <c r="M316" i="68"/>
  <c r="L316" i="68"/>
  <c r="K316" i="68"/>
  <c r="J316" i="68"/>
  <c r="I316" i="68"/>
  <c r="H316" i="68"/>
  <c r="G316" i="68"/>
  <c r="F316" i="68"/>
  <c r="Q315" i="68"/>
  <c r="P315" i="68"/>
  <c r="O315" i="68"/>
  <c r="N315" i="68"/>
  <c r="M315" i="68"/>
  <c r="L315" i="68"/>
  <c r="K315" i="68"/>
  <c r="J315" i="68"/>
  <c r="I315" i="68"/>
  <c r="H315" i="68"/>
  <c r="G315" i="68"/>
  <c r="F315" i="68"/>
  <c r="Q314" i="68"/>
  <c r="P314" i="68"/>
  <c r="O314" i="68"/>
  <c r="N314" i="68"/>
  <c r="M314" i="68"/>
  <c r="L314" i="68"/>
  <c r="K314" i="68"/>
  <c r="J314" i="68"/>
  <c r="I314" i="68"/>
  <c r="H314" i="68"/>
  <c r="G314" i="68"/>
  <c r="F314" i="68"/>
  <c r="Q311" i="68"/>
  <c r="P311" i="68"/>
  <c r="O311" i="68"/>
  <c r="N311" i="68"/>
  <c r="M311" i="68"/>
  <c r="L311" i="68"/>
  <c r="K311" i="68"/>
  <c r="J311" i="68"/>
  <c r="I311" i="68"/>
  <c r="H311" i="68"/>
  <c r="G311" i="68"/>
  <c r="F311" i="68"/>
  <c r="R310" i="68"/>
  <c r="R309" i="68"/>
  <c r="R308" i="68"/>
  <c r="Q305" i="68"/>
  <c r="P305" i="68"/>
  <c r="O305" i="68"/>
  <c r="N305" i="68"/>
  <c r="M305" i="68"/>
  <c r="L305" i="68"/>
  <c r="K305" i="68"/>
  <c r="J305" i="68"/>
  <c r="I305" i="68"/>
  <c r="H305" i="68"/>
  <c r="G305" i="68"/>
  <c r="F305" i="68"/>
  <c r="Q304" i="68"/>
  <c r="P304" i="68"/>
  <c r="O304" i="68"/>
  <c r="N304" i="68"/>
  <c r="M304" i="68"/>
  <c r="L304" i="68"/>
  <c r="K304" i="68"/>
  <c r="J304" i="68"/>
  <c r="I304" i="68"/>
  <c r="H304" i="68"/>
  <c r="G304" i="68"/>
  <c r="F304" i="68"/>
  <c r="Q303" i="68"/>
  <c r="P303" i="68"/>
  <c r="O303" i="68"/>
  <c r="N303" i="68"/>
  <c r="M303" i="68"/>
  <c r="L303" i="68"/>
  <c r="K303" i="68"/>
  <c r="J303" i="68"/>
  <c r="I303" i="68"/>
  <c r="H303" i="68"/>
  <c r="G303" i="68"/>
  <c r="F303" i="68"/>
  <c r="Q300" i="68"/>
  <c r="P300" i="68"/>
  <c r="O300" i="68"/>
  <c r="N300" i="68"/>
  <c r="M300" i="68"/>
  <c r="L300" i="68"/>
  <c r="K300" i="68"/>
  <c r="J300" i="68"/>
  <c r="I300" i="68"/>
  <c r="H300" i="68"/>
  <c r="G300" i="68"/>
  <c r="F300" i="68"/>
  <c r="R299" i="68"/>
  <c r="R298" i="68"/>
  <c r="R297" i="68"/>
  <c r="Q294" i="68"/>
  <c r="P294" i="68"/>
  <c r="O294" i="68"/>
  <c r="N294" i="68"/>
  <c r="M294" i="68"/>
  <c r="L294" i="68"/>
  <c r="K294" i="68"/>
  <c r="J294" i="68"/>
  <c r="I294" i="68"/>
  <c r="H294" i="68"/>
  <c r="G294" i="68"/>
  <c r="F294" i="68"/>
  <c r="Q293" i="68"/>
  <c r="P293" i="68"/>
  <c r="O293" i="68"/>
  <c r="N293" i="68"/>
  <c r="M293" i="68"/>
  <c r="L293" i="68"/>
  <c r="K293" i="68"/>
  <c r="J293" i="68"/>
  <c r="I293" i="68"/>
  <c r="H293" i="68"/>
  <c r="G293" i="68"/>
  <c r="F293" i="68"/>
  <c r="Q292" i="68"/>
  <c r="P292" i="68"/>
  <c r="O292" i="68"/>
  <c r="N292" i="68"/>
  <c r="M292" i="68"/>
  <c r="L292" i="68"/>
  <c r="K292" i="68"/>
  <c r="J292" i="68"/>
  <c r="I292" i="68"/>
  <c r="H292" i="68"/>
  <c r="G292" i="68"/>
  <c r="F292" i="68"/>
  <c r="Q289" i="68"/>
  <c r="P289" i="68"/>
  <c r="O289" i="68"/>
  <c r="N289" i="68"/>
  <c r="M289" i="68"/>
  <c r="L289" i="68"/>
  <c r="K289" i="68"/>
  <c r="J289" i="68"/>
  <c r="I289" i="68"/>
  <c r="H289" i="68"/>
  <c r="G289" i="68"/>
  <c r="F289" i="68"/>
  <c r="R288" i="68"/>
  <c r="R287" i="68"/>
  <c r="R286" i="68"/>
  <c r="Q281" i="68"/>
  <c r="P281" i="68"/>
  <c r="O281" i="68"/>
  <c r="N281" i="68"/>
  <c r="M281" i="68"/>
  <c r="L281" i="68"/>
  <c r="K281" i="68"/>
  <c r="J281" i="68"/>
  <c r="I281" i="68"/>
  <c r="H281" i="68"/>
  <c r="G281" i="68"/>
  <c r="F281" i="68"/>
  <c r="Q280" i="68"/>
  <c r="P280" i="68"/>
  <c r="O280" i="68"/>
  <c r="N280" i="68"/>
  <c r="M280" i="68"/>
  <c r="L280" i="68"/>
  <c r="K280" i="68"/>
  <c r="J280" i="68"/>
  <c r="I280" i="68"/>
  <c r="H280" i="68"/>
  <c r="G280" i="68"/>
  <c r="F280" i="68"/>
  <c r="Q279" i="68"/>
  <c r="P279" i="68"/>
  <c r="O279" i="68"/>
  <c r="N279" i="68"/>
  <c r="M279" i="68"/>
  <c r="L279" i="68"/>
  <c r="K279" i="68"/>
  <c r="J279" i="68"/>
  <c r="I279" i="68"/>
  <c r="H279" i="68"/>
  <c r="G279" i="68"/>
  <c r="F279" i="68"/>
  <c r="Q276" i="68"/>
  <c r="P276" i="68"/>
  <c r="O276" i="68"/>
  <c r="N276" i="68"/>
  <c r="M276" i="68"/>
  <c r="L276" i="68"/>
  <c r="K276" i="68"/>
  <c r="J276" i="68"/>
  <c r="I276" i="68"/>
  <c r="H276" i="68"/>
  <c r="G276" i="68"/>
  <c r="F276" i="68"/>
  <c r="R275" i="68"/>
  <c r="R274" i="68"/>
  <c r="R273" i="68"/>
  <c r="Q270" i="68"/>
  <c r="P270" i="68"/>
  <c r="O270" i="68"/>
  <c r="N270" i="68"/>
  <c r="M270" i="68"/>
  <c r="L270" i="68"/>
  <c r="K270" i="68"/>
  <c r="J270" i="68"/>
  <c r="I270" i="68"/>
  <c r="H270" i="68"/>
  <c r="G270" i="68"/>
  <c r="F270" i="68"/>
  <c r="Q269" i="68"/>
  <c r="P269" i="68"/>
  <c r="O269" i="68"/>
  <c r="N269" i="68"/>
  <c r="M269" i="68"/>
  <c r="L269" i="68"/>
  <c r="K269" i="68"/>
  <c r="J269" i="68"/>
  <c r="I269" i="68"/>
  <c r="H269" i="68"/>
  <c r="G269" i="68"/>
  <c r="F269" i="68"/>
  <c r="Q268" i="68"/>
  <c r="P268" i="68"/>
  <c r="O268" i="68"/>
  <c r="N268" i="68"/>
  <c r="M268" i="68"/>
  <c r="L268" i="68"/>
  <c r="K268" i="68"/>
  <c r="J268" i="68"/>
  <c r="I268" i="68"/>
  <c r="H268" i="68"/>
  <c r="G268" i="68"/>
  <c r="F268" i="68"/>
  <c r="Q265" i="68"/>
  <c r="P265" i="68"/>
  <c r="O265" i="68"/>
  <c r="L265" i="68"/>
  <c r="K265" i="68"/>
  <c r="J265" i="68"/>
  <c r="I265" i="68"/>
  <c r="H265" i="68"/>
  <c r="G265" i="68"/>
  <c r="F265" i="68"/>
  <c r="R264" i="68"/>
  <c r="R263" i="68"/>
  <c r="R262" i="68"/>
  <c r="Q259" i="68"/>
  <c r="P259" i="68"/>
  <c r="O259" i="68"/>
  <c r="N259" i="68"/>
  <c r="M259" i="68"/>
  <c r="L259" i="68"/>
  <c r="K259" i="68"/>
  <c r="J259" i="68"/>
  <c r="I259" i="68"/>
  <c r="H259" i="68"/>
  <c r="G259" i="68"/>
  <c r="F259" i="68"/>
  <c r="Q258" i="68"/>
  <c r="P258" i="68"/>
  <c r="O258" i="68"/>
  <c r="N258" i="68"/>
  <c r="M258" i="68"/>
  <c r="L258" i="68"/>
  <c r="K258" i="68"/>
  <c r="J258" i="68"/>
  <c r="I258" i="68"/>
  <c r="H258" i="68"/>
  <c r="G258" i="68"/>
  <c r="F258" i="68"/>
  <c r="Q257" i="68"/>
  <c r="P257" i="68"/>
  <c r="O257" i="68"/>
  <c r="N257" i="68"/>
  <c r="M257" i="68"/>
  <c r="L257" i="68"/>
  <c r="K257" i="68"/>
  <c r="J257" i="68"/>
  <c r="I257" i="68"/>
  <c r="H257" i="68"/>
  <c r="G257" i="68"/>
  <c r="F257" i="68"/>
  <c r="Q254" i="68"/>
  <c r="P254" i="68"/>
  <c r="O254" i="68"/>
  <c r="N254" i="68"/>
  <c r="M254" i="68"/>
  <c r="L254" i="68"/>
  <c r="K254" i="68"/>
  <c r="J254" i="68"/>
  <c r="I254" i="68"/>
  <c r="H254" i="68"/>
  <c r="G254" i="68"/>
  <c r="F254" i="68"/>
  <c r="R253" i="68"/>
  <c r="R252" i="68"/>
  <c r="R251" i="68"/>
  <c r="Q248" i="68"/>
  <c r="P248" i="68"/>
  <c r="O248" i="68"/>
  <c r="N248" i="68"/>
  <c r="M248" i="68"/>
  <c r="L248" i="68"/>
  <c r="K248" i="68"/>
  <c r="J248" i="68"/>
  <c r="I248" i="68"/>
  <c r="H248" i="68"/>
  <c r="G248" i="68"/>
  <c r="F248" i="68"/>
  <c r="Q247" i="68"/>
  <c r="P247" i="68"/>
  <c r="O247" i="68"/>
  <c r="N247" i="68"/>
  <c r="M247" i="68"/>
  <c r="L247" i="68"/>
  <c r="K247" i="68"/>
  <c r="J247" i="68"/>
  <c r="I247" i="68"/>
  <c r="H247" i="68"/>
  <c r="G247" i="68"/>
  <c r="F247" i="68"/>
  <c r="Q246" i="68"/>
  <c r="P246" i="68"/>
  <c r="O246" i="68"/>
  <c r="N246" i="68"/>
  <c r="M246" i="68"/>
  <c r="L246" i="68"/>
  <c r="K246" i="68"/>
  <c r="J246" i="68"/>
  <c r="I246" i="68"/>
  <c r="H246" i="68"/>
  <c r="G246" i="68"/>
  <c r="F246" i="68"/>
  <c r="Q243" i="68"/>
  <c r="P243" i="68"/>
  <c r="O243" i="68"/>
  <c r="N243" i="68"/>
  <c r="M243" i="68"/>
  <c r="L243" i="68"/>
  <c r="K243" i="68"/>
  <c r="J243" i="68"/>
  <c r="I243" i="68"/>
  <c r="H243" i="68"/>
  <c r="G243" i="68"/>
  <c r="F243" i="68"/>
  <c r="R242" i="68"/>
  <c r="R241" i="68"/>
  <c r="R240" i="68"/>
  <c r="Q237" i="68"/>
  <c r="P237" i="68"/>
  <c r="O237" i="68"/>
  <c r="N237" i="68"/>
  <c r="M237" i="68"/>
  <c r="L237" i="68"/>
  <c r="K237" i="68"/>
  <c r="J237" i="68"/>
  <c r="I237" i="68"/>
  <c r="H237" i="68"/>
  <c r="G237" i="68"/>
  <c r="F237" i="68"/>
  <c r="Q236" i="68"/>
  <c r="P236" i="68"/>
  <c r="O236" i="68"/>
  <c r="N236" i="68"/>
  <c r="M236" i="68"/>
  <c r="L236" i="68"/>
  <c r="K236" i="68"/>
  <c r="J236" i="68"/>
  <c r="I236" i="68"/>
  <c r="H236" i="68"/>
  <c r="G236" i="68"/>
  <c r="F236" i="68"/>
  <c r="Q235" i="68"/>
  <c r="P235" i="68"/>
  <c r="O235" i="68"/>
  <c r="N235" i="68"/>
  <c r="M235" i="68"/>
  <c r="L235" i="68"/>
  <c r="K235" i="68"/>
  <c r="J235" i="68"/>
  <c r="I235" i="68"/>
  <c r="H235" i="68"/>
  <c r="G235" i="68"/>
  <c r="F235" i="68"/>
  <c r="Q232" i="68"/>
  <c r="P232" i="68"/>
  <c r="O232" i="68"/>
  <c r="N232" i="68"/>
  <c r="M232" i="68"/>
  <c r="L232" i="68"/>
  <c r="K232" i="68"/>
  <c r="J232" i="68"/>
  <c r="I232" i="68"/>
  <c r="H232" i="68"/>
  <c r="G232" i="68"/>
  <c r="F232" i="68"/>
  <c r="R231" i="68"/>
  <c r="R230" i="68"/>
  <c r="R229" i="68"/>
  <c r="Q224" i="68"/>
  <c r="P224" i="68"/>
  <c r="O224" i="68"/>
  <c r="N224" i="68"/>
  <c r="M224" i="68"/>
  <c r="L224" i="68"/>
  <c r="K224" i="68"/>
  <c r="J224" i="68"/>
  <c r="I224" i="68"/>
  <c r="H224" i="68"/>
  <c r="G224" i="68"/>
  <c r="F224" i="68"/>
  <c r="Q223" i="68"/>
  <c r="P223" i="68"/>
  <c r="O223" i="68"/>
  <c r="N223" i="68"/>
  <c r="M223" i="68"/>
  <c r="L223" i="68"/>
  <c r="K223" i="68"/>
  <c r="J223" i="68"/>
  <c r="I223" i="68"/>
  <c r="H223" i="68"/>
  <c r="G223" i="68"/>
  <c r="F223" i="68"/>
  <c r="Q222" i="68"/>
  <c r="P222" i="68"/>
  <c r="O222" i="68"/>
  <c r="N222" i="68"/>
  <c r="M222" i="68"/>
  <c r="L222" i="68"/>
  <c r="K222" i="68"/>
  <c r="J222" i="68"/>
  <c r="I222" i="68"/>
  <c r="H222" i="68"/>
  <c r="G222" i="68"/>
  <c r="F222" i="68"/>
  <c r="Q219" i="68"/>
  <c r="P219" i="68"/>
  <c r="O219" i="68"/>
  <c r="N219" i="68"/>
  <c r="M219" i="68"/>
  <c r="L219" i="68"/>
  <c r="K219" i="68"/>
  <c r="J219" i="68"/>
  <c r="I219" i="68"/>
  <c r="H219" i="68"/>
  <c r="G219" i="68"/>
  <c r="F219" i="68"/>
  <c r="R218" i="68"/>
  <c r="R217" i="68"/>
  <c r="R216" i="68"/>
  <c r="Q213" i="68"/>
  <c r="P213" i="68"/>
  <c r="O213" i="68"/>
  <c r="N213" i="68"/>
  <c r="M213" i="68"/>
  <c r="L213" i="68"/>
  <c r="K213" i="68"/>
  <c r="J213" i="68"/>
  <c r="I213" i="68"/>
  <c r="H213" i="68"/>
  <c r="G213" i="68"/>
  <c r="F213" i="68"/>
  <c r="Q212" i="68"/>
  <c r="P212" i="68"/>
  <c r="O212" i="68"/>
  <c r="N212" i="68"/>
  <c r="M212" i="68"/>
  <c r="L212" i="68"/>
  <c r="K212" i="68"/>
  <c r="J212" i="68"/>
  <c r="I212" i="68"/>
  <c r="H212" i="68"/>
  <c r="G212" i="68"/>
  <c r="F212" i="68"/>
  <c r="Q211" i="68"/>
  <c r="P211" i="68"/>
  <c r="O211" i="68"/>
  <c r="N211" i="68"/>
  <c r="M211" i="68"/>
  <c r="L211" i="68"/>
  <c r="K211" i="68"/>
  <c r="J211" i="68"/>
  <c r="I211" i="68"/>
  <c r="H211" i="68"/>
  <c r="G211" i="68"/>
  <c r="F211" i="68"/>
  <c r="Q208" i="68"/>
  <c r="P208" i="68"/>
  <c r="O208" i="68"/>
  <c r="N208" i="68"/>
  <c r="M208" i="68"/>
  <c r="L208" i="68"/>
  <c r="K208" i="68"/>
  <c r="J208" i="68"/>
  <c r="I208" i="68"/>
  <c r="H208" i="68"/>
  <c r="G208" i="68"/>
  <c r="F208" i="68"/>
  <c r="R207" i="68"/>
  <c r="R206" i="68"/>
  <c r="R205" i="68"/>
  <c r="Q202" i="68"/>
  <c r="P202" i="68"/>
  <c r="O202" i="68"/>
  <c r="N202" i="68"/>
  <c r="M202" i="68"/>
  <c r="L202" i="68"/>
  <c r="K202" i="68"/>
  <c r="J202" i="68"/>
  <c r="I202" i="68"/>
  <c r="H202" i="68"/>
  <c r="G202" i="68"/>
  <c r="F202" i="68"/>
  <c r="Q201" i="68"/>
  <c r="P201" i="68"/>
  <c r="O201" i="68"/>
  <c r="N201" i="68"/>
  <c r="M201" i="68"/>
  <c r="L201" i="68"/>
  <c r="K201" i="68"/>
  <c r="J201" i="68"/>
  <c r="I201" i="68"/>
  <c r="H201" i="68"/>
  <c r="G201" i="68"/>
  <c r="F201" i="68"/>
  <c r="Q200" i="68"/>
  <c r="P200" i="68"/>
  <c r="O200" i="68"/>
  <c r="N200" i="68"/>
  <c r="M200" i="68"/>
  <c r="L200" i="68"/>
  <c r="K200" i="68"/>
  <c r="J200" i="68"/>
  <c r="I200" i="68"/>
  <c r="H200" i="68"/>
  <c r="G200" i="68"/>
  <c r="F200" i="68"/>
  <c r="Q197" i="68"/>
  <c r="P197" i="68"/>
  <c r="O197" i="68"/>
  <c r="N197" i="68"/>
  <c r="M197" i="68"/>
  <c r="L197" i="68"/>
  <c r="K197" i="68"/>
  <c r="J197" i="68"/>
  <c r="I197" i="68"/>
  <c r="H197" i="68"/>
  <c r="G197" i="68"/>
  <c r="F197" i="68"/>
  <c r="R196" i="68"/>
  <c r="R195" i="68"/>
  <c r="R194" i="68"/>
  <c r="Q186" i="68"/>
  <c r="P186" i="68"/>
  <c r="O186" i="68"/>
  <c r="N186" i="68"/>
  <c r="M186" i="68"/>
  <c r="L186" i="68"/>
  <c r="K186" i="68"/>
  <c r="J186" i="68"/>
  <c r="I186" i="68"/>
  <c r="H186" i="68"/>
  <c r="G186" i="68"/>
  <c r="F186" i="68"/>
  <c r="R185" i="68"/>
  <c r="R184" i="68"/>
  <c r="R183" i="68"/>
  <c r="Q180" i="68"/>
  <c r="P180" i="68"/>
  <c r="O180" i="68"/>
  <c r="N180" i="68"/>
  <c r="M180" i="68"/>
  <c r="L180" i="68"/>
  <c r="K180" i="68"/>
  <c r="J180" i="68"/>
  <c r="I180" i="68"/>
  <c r="H180" i="68"/>
  <c r="G180" i="68"/>
  <c r="F180" i="68"/>
  <c r="Q179" i="68"/>
  <c r="P179" i="68"/>
  <c r="O179" i="68"/>
  <c r="N179" i="68"/>
  <c r="M179" i="68"/>
  <c r="L179" i="68"/>
  <c r="K179" i="68"/>
  <c r="J179" i="68"/>
  <c r="I179" i="68"/>
  <c r="H179" i="68"/>
  <c r="G179" i="68"/>
  <c r="F179" i="68"/>
  <c r="Q178" i="68"/>
  <c r="P178" i="68"/>
  <c r="O178" i="68"/>
  <c r="N178" i="68"/>
  <c r="M178" i="68"/>
  <c r="L178" i="68"/>
  <c r="K178" i="68"/>
  <c r="J178" i="68"/>
  <c r="I178" i="68"/>
  <c r="H178" i="68"/>
  <c r="G178" i="68"/>
  <c r="Q175" i="68"/>
  <c r="P175" i="68"/>
  <c r="O175" i="68"/>
  <c r="N175" i="68"/>
  <c r="M175" i="68"/>
  <c r="L175" i="68"/>
  <c r="K175" i="68"/>
  <c r="J175" i="68"/>
  <c r="I175" i="68"/>
  <c r="H175" i="68"/>
  <c r="G175" i="68"/>
  <c r="F175" i="68"/>
  <c r="R174" i="68"/>
  <c r="R173" i="68"/>
  <c r="R172" i="68"/>
  <c r="Q167" i="68"/>
  <c r="P167" i="68"/>
  <c r="O167" i="68"/>
  <c r="N167" i="68"/>
  <c r="M167" i="68"/>
  <c r="L167" i="68"/>
  <c r="K167" i="68"/>
  <c r="J167" i="68"/>
  <c r="I167" i="68"/>
  <c r="H167" i="68"/>
  <c r="G167" i="68"/>
  <c r="F167" i="68"/>
  <c r="Q166" i="68"/>
  <c r="P166" i="68"/>
  <c r="O166" i="68"/>
  <c r="N166" i="68"/>
  <c r="M166" i="68"/>
  <c r="L166" i="68"/>
  <c r="K166" i="68"/>
  <c r="J166" i="68"/>
  <c r="I166" i="68"/>
  <c r="H166" i="68"/>
  <c r="G166" i="68"/>
  <c r="F166" i="68"/>
  <c r="Q165" i="68"/>
  <c r="P165" i="68"/>
  <c r="O165" i="68"/>
  <c r="N165" i="68"/>
  <c r="M165" i="68"/>
  <c r="L165" i="68"/>
  <c r="K165" i="68"/>
  <c r="J165" i="68"/>
  <c r="I165" i="68"/>
  <c r="H165" i="68"/>
  <c r="G165" i="68"/>
  <c r="F165" i="68"/>
  <c r="Q162" i="68"/>
  <c r="P162" i="68"/>
  <c r="O162" i="68"/>
  <c r="N162" i="68"/>
  <c r="M162" i="68"/>
  <c r="L162" i="68"/>
  <c r="K162" i="68"/>
  <c r="J162" i="68"/>
  <c r="I162" i="68"/>
  <c r="H162" i="68"/>
  <c r="G162" i="68"/>
  <c r="F162" i="68"/>
  <c r="R161" i="68"/>
  <c r="R160" i="68"/>
  <c r="R159" i="68"/>
  <c r="Q156" i="68"/>
  <c r="P156" i="68"/>
  <c r="O156" i="68"/>
  <c r="N156" i="68"/>
  <c r="M156" i="68"/>
  <c r="L156" i="68"/>
  <c r="K156" i="68"/>
  <c r="J156" i="68"/>
  <c r="I156" i="68"/>
  <c r="H156" i="68"/>
  <c r="G156" i="68"/>
  <c r="F156" i="68"/>
  <c r="Q155" i="68"/>
  <c r="P155" i="68"/>
  <c r="O155" i="68"/>
  <c r="N155" i="68"/>
  <c r="M155" i="68"/>
  <c r="L155" i="68"/>
  <c r="K155" i="68"/>
  <c r="J155" i="68"/>
  <c r="I155" i="68"/>
  <c r="H155" i="68"/>
  <c r="G155" i="68"/>
  <c r="F155" i="68"/>
  <c r="Q154" i="68"/>
  <c r="P154" i="68"/>
  <c r="O154" i="68"/>
  <c r="N154" i="68"/>
  <c r="M154" i="68"/>
  <c r="L154" i="68"/>
  <c r="K154" i="68"/>
  <c r="J154" i="68"/>
  <c r="I154" i="68"/>
  <c r="H154" i="68"/>
  <c r="G154" i="68"/>
  <c r="F154" i="68"/>
  <c r="Q151" i="68"/>
  <c r="P151" i="68"/>
  <c r="O151" i="68"/>
  <c r="N151" i="68"/>
  <c r="M151" i="68"/>
  <c r="L151" i="68"/>
  <c r="K151" i="68"/>
  <c r="J151" i="68"/>
  <c r="I151" i="68"/>
  <c r="H151" i="68"/>
  <c r="G151" i="68"/>
  <c r="F151" i="68"/>
  <c r="R150" i="68"/>
  <c r="R149" i="68"/>
  <c r="R148" i="68"/>
  <c r="Q145" i="68"/>
  <c r="P145" i="68"/>
  <c r="O145" i="68"/>
  <c r="N145" i="68"/>
  <c r="M145" i="68"/>
  <c r="L145" i="68"/>
  <c r="K145" i="68"/>
  <c r="J145" i="68"/>
  <c r="I145" i="68"/>
  <c r="H145" i="68"/>
  <c r="G145" i="68"/>
  <c r="F145" i="68"/>
  <c r="Q144" i="68"/>
  <c r="P144" i="68"/>
  <c r="O144" i="68"/>
  <c r="N144" i="68"/>
  <c r="M144" i="68"/>
  <c r="L144" i="68"/>
  <c r="K144" i="68"/>
  <c r="J144" i="68"/>
  <c r="I144" i="68"/>
  <c r="H144" i="68"/>
  <c r="G144" i="68"/>
  <c r="F144" i="68"/>
  <c r="Q143" i="68"/>
  <c r="P143" i="68"/>
  <c r="O143" i="68"/>
  <c r="N143" i="68"/>
  <c r="M143" i="68"/>
  <c r="L143" i="68"/>
  <c r="K143" i="68"/>
  <c r="J143" i="68"/>
  <c r="I143" i="68"/>
  <c r="H143" i="68"/>
  <c r="G143" i="68"/>
  <c r="F143" i="68"/>
  <c r="Q140" i="68"/>
  <c r="P140" i="68"/>
  <c r="O140" i="68"/>
  <c r="N140" i="68"/>
  <c r="M140" i="68"/>
  <c r="L140" i="68"/>
  <c r="K140" i="68"/>
  <c r="J140" i="68"/>
  <c r="I140" i="68"/>
  <c r="H140" i="68"/>
  <c r="G140" i="68"/>
  <c r="F140" i="68"/>
  <c r="R139" i="68"/>
  <c r="R138" i="68"/>
  <c r="R137" i="68"/>
  <c r="Q134" i="68"/>
  <c r="P134" i="68"/>
  <c r="O134" i="68"/>
  <c r="N134" i="68"/>
  <c r="M134" i="68"/>
  <c r="L134" i="68"/>
  <c r="K134" i="68"/>
  <c r="J134" i="68"/>
  <c r="I134" i="68"/>
  <c r="H134" i="68"/>
  <c r="G134" i="68"/>
  <c r="F134" i="68"/>
  <c r="Q133" i="68"/>
  <c r="P133" i="68"/>
  <c r="O133" i="68"/>
  <c r="N133" i="68"/>
  <c r="M133" i="68"/>
  <c r="L133" i="68"/>
  <c r="K133" i="68"/>
  <c r="J133" i="68"/>
  <c r="I133" i="68"/>
  <c r="H133" i="68"/>
  <c r="G133" i="68"/>
  <c r="F133" i="68"/>
  <c r="Q132" i="68"/>
  <c r="P132" i="68"/>
  <c r="O132" i="68"/>
  <c r="N132" i="68"/>
  <c r="M132" i="68"/>
  <c r="L132" i="68"/>
  <c r="K132" i="68"/>
  <c r="J132" i="68"/>
  <c r="I132" i="68"/>
  <c r="H132" i="68"/>
  <c r="G132" i="68"/>
  <c r="F132" i="68"/>
  <c r="Q129" i="68"/>
  <c r="O129" i="68"/>
  <c r="N129" i="68"/>
  <c r="M129" i="68"/>
  <c r="L129" i="68"/>
  <c r="K129" i="68"/>
  <c r="J129" i="68"/>
  <c r="I129" i="68"/>
  <c r="H129" i="68"/>
  <c r="G129" i="68"/>
  <c r="F129" i="68"/>
  <c r="R128" i="68"/>
  <c r="R127" i="68"/>
  <c r="R126" i="68"/>
  <c r="Q123" i="68"/>
  <c r="P123" i="68"/>
  <c r="O123" i="68"/>
  <c r="N123" i="68"/>
  <c r="M123" i="68"/>
  <c r="L123" i="68"/>
  <c r="K123" i="68"/>
  <c r="J123" i="68"/>
  <c r="I123" i="68"/>
  <c r="H123" i="68"/>
  <c r="G123" i="68"/>
  <c r="F123" i="68"/>
  <c r="Q122" i="68"/>
  <c r="P122" i="68"/>
  <c r="O122" i="68"/>
  <c r="N122" i="68"/>
  <c r="M122" i="68"/>
  <c r="L122" i="68"/>
  <c r="K122" i="68"/>
  <c r="J122" i="68"/>
  <c r="I122" i="68"/>
  <c r="H122" i="68"/>
  <c r="G122" i="68"/>
  <c r="F122" i="68"/>
  <c r="Q121" i="68"/>
  <c r="P121" i="68"/>
  <c r="O121" i="68"/>
  <c r="N121" i="68"/>
  <c r="M121" i="68"/>
  <c r="L121" i="68"/>
  <c r="K121" i="68"/>
  <c r="J121" i="68"/>
  <c r="I121" i="68"/>
  <c r="H121" i="68"/>
  <c r="G121" i="68"/>
  <c r="F121" i="68"/>
  <c r="Q118" i="68"/>
  <c r="P118" i="68"/>
  <c r="O118" i="68"/>
  <c r="N118" i="68"/>
  <c r="M118" i="68"/>
  <c r="L118" i="68"/>
  <c r="J118" i="68"/>
  <c r="I118" i="68"/>
  <c r="H118" i="68"/>
  <c r="G118" i="68"/>
  <c r="F118" i="68"/>
  <c r="R117" i="68"/>
  <c r="Q110" i="68"/>
  <c r="P110" i="68"/>
  <c r="O110" i="68"/>
  <c r="N110" i="68"/>
  <c r="M110" i="68"/>
  <c r="L110" i="68"/>
  <c r="K110" i="68"/>
  <c r="J110" i="68"/>
  <c r="I110" i="68"/>
  <c r="H110" i="68"/>
  <c r="G110" i="68"/>
  <c r="F110" i="68"/>
  <c r="Q109" i="68"/>
  <c r="P109" i="68"/>
  <c r="O109" i="68"/>
  <c r="N109" i="68"/>
  <c r="M109" i="68"/>
  <c r="L109" i="68"/>
  <c r="K109" i="68"/>
  <c r="J109" i="68"/>
  <c r="I109" i="68"/>
  <c r="H109" i="68"/>
  <c r="G109" i="68"/>
  <c r="F109" i="68"/>
  <c r="Q108" i="68"/>
  <c r="P108" i="68"/>
  <c r="O108" i="68"/>
  <c r="N108" i="68"/>
  <c r="M108" i="68"/>
  <c r="L108" i="68"/>
  <c r="K108" i="68"/>
  <c r="I108" i="68"/>
  <c r="H108" i="68"/>
  <c r="G108" i="68"/>
  <c r="F108" i="68"/>
  <c r="Q105" i="68"/>
  <c r="P105" i="68"/>
  <c r="O105" i="68"/>
  <c r="N105" i="68"/>
  <c r="M105" i="68"/>
  <c r="L105" i="68"/>
  <c r="K105" i="68"/>
  <c r="I105" i="68"/>
  <c r="H105" i="68"/>
  <c r="G105" i="68"/>
  <c r="F105" i="68"/>
  <c r="R104" i="68"/>
  <c r="R103" i="68"/>
  <c r="Q99" i="68"/>
  <c r="P99" i="68"/>
  <c r="O99" i="68"/>
  <c r="N99" i="68"/>
  <c r="M99" i="68"/>
  <c r="L99" i="68"/>
  <c r="K99" i="68"/>
  <c r="J99" i="68"/>
  <c r="I99" i="68"/>
  <c r="H99" i="68"/>
  <c r="G99" i="68"/>
  <c r="F99" i="68"/>
  <c r="Q98" i="68"/>
  <c r="P98" i="68"/>
  <c r="O98" i="68"/>
  <c r="N98" i="68"/>
  <c r="M98" i="68"/>
  <c r="L98" i="68"/>
  <c r="K98" i="68"/>
  <c r="J98" i="68"/>
  <c r="I98" i="68"/>
  <c r="H98" i="68"/>
  <c r="G98" i="68"/>
  <c r="F98" i="68"/>
  <c r="Q97" i="68"/>
  <c r="P97" i="68"/>
  <c r="O97" i="68"/>
  <c r="N97" i="68"/>
  <c r="M97" i="68"/>
  <c r="L97" i="68"/>
  <c r="K97" i="68"/>
  <c r="J97" i="68"/>
  <c r="I97" i="68"/>
  <c r="H97" i="68"/>
  <c r="G97" i="68"/>
  <c r="F97" i="68"/>
  <c r="Q94" i="68"/>
  <c r="P94" i="68"/>
  <c r="O94" i="68"/>
  <c r="N94" i="68"/>
  <c r="L94" i="68"/>
  <c r="K94" i="68"/>
  <c r="J94" i="68"/>
  <c r="I94" i="68"/>
  <c r="H94" i="68"/>
  <c r="G94" i="68"/>
  <c r="F94" i="68"/>
  <c r="R93" i="68"/>
  <c r="R92" i="68"/>
  <c r="R91" i="68"/>
  <c r="Q88" i="68"/>
  <c r="P88" i="68"/>
  <c r="O88" i="68"/>
  <c r="N88" i="68"/>
  <c r="M88" i="68"/>
  <c r="L88" i="68"/>
  <c r="K88" i="68"/>
  <c r="J88" i="68"/>
  <c r="I88" i="68"/>
  <c r="H88" i="68"/>
  <c r="G88" i="68"/>
  <c r="F88" i="68"/>
  <c r="Q87" i="68"/>
  <c r="P87" i="68"/>
  <c r="O87" i="68"/>
  <c r="N87" i="68"/>
  <c r="M87" i="68"/>
  <c r="L87" i="68"/>
  <c r="K87" i="68"/>
  <c r="J87" i="68"/>
  <c r="I87" i="68"/>
  <c r="H87" i="68"/>
  <c r="G87" i="68"/>
  <c r="F87" i="68"/>
  <c r="Q86" i="68"/>
  <c r="P86" i="68"/>
  <c r="O86" i="68"/>
  <c r="N86" i="68"/>
  <c r="M86" i="68"/>
  <c r="L86" i="68"/>
  <c r="K86" i="68"/>
  <c r="J86" i="68"/>
  <c r="I86" i="68"/>
  <c r="H86" i="68"/>
  <c r="G86" i="68"/>
  <c r="F86" i="68"/>
  <c r="Q83" i="68"/>
  <c r="P83" i="68"/>
  <c r="O83" i="68"/>
  <c r="N83" i="68"/>
  <c r="M83" i="68"/>
  <c r="L83" i="68"/>
  <c r="K83" i="68"/>
  <c r="J83" i="68"/>
  <c r="I83" i="68"/>
  <c r="H83" i="68"/>
  <c r="G83" i="68"/>
  <c r="F83" i="68"/>
  <c r="R82" i="68"/>
  <c r="R81" i="68"/>
  <c r="R80" i="68"/>
  <c r="Q77" i="68"/>
  <c r="P77" i="68"/>
  <c r="O77" i="68"/>
  <c r="N77" i="68"/>
  <c r="M77" i="68"/>
  <c r="L77" i="68"/>
  <c r="K77" i="68"/>
  <c r="J77" i="68"/>
  <c r="I77" i="68"/>
  <c r="H77" i="68"/>
  <c r="G77" i="68"/>
  <c r="F77" i="68"/>
  <c r="Q76" i="68"/>
  <c r="P76" i="68"/>
  <c r="O76" i="68"/>
  <c r="N76" i="68"/>
  <c r="M76" i="68"/>
  <c r="L76" i="68"/>
  <c r="K76" i="68"/>
  <c r="J76" i="68"/>
  <c r="I76" i="68"/>
  <c r="H76" i="68"/>
  <c r="G76" i="68"/>
  <c r="F76" i="68"/>
  <c r="Q75" i="68"/>
  <c r="P75" i="68"/>
  <c r="O75" i="68"/>
  <c r="N75" i="68"/>
  <c r="M75" i="68"/>
  <c r="L75" i="68"/>
  <c r="K75" i="68"/>
  <c r="J75" i="68"/>
  <c r="I75" i="68"/>
  <c r="H75" i="68"/>
  <c r="G75" i="68"/>
  <c r="F75" i="68"/>
  <c r="Q72" i="68"/>
  <c r="P72" i="68"/>
  <c r="O72" i="68"/>
  <c r="N72" i="68"/>
  <c r="M72" i="68"/>
  <c r="L72" i="68"/>
  <c r="J72" i="68"/>
  <c r="I72" i="68"/>
  <c r="H72" i="68"/>
  <c r="G72" i="68"/>
  <c r="F72" i="68"/>
  <c r="R71" i="68"/>
  <c r="R70" i="68"/>
  <c r="R69" i="68"/>
  <c r="Q66" i="68"/>
  <c r="P66" i="68"/>
  <c r="O66" i="68"/>
  <c r="N66" i="68"/>
  <c r="M66" i="68"/>
  <c r="L66" i="68"/>
  <c r="K66" i="68"/>
  <c r="J66" i="68"/>
  <c r="I66" i="68"/>
  <c r="H66" i="68"/>
  <c r="G66" i="68"/>
  <c r="F66" i="68"/>
  <c r="Q65" i="68"/>
  <c r="P65" i="68"/>
  <c r="O65" i="68"/>
  <c r="N65" i="68"/>
  <c r="M65" i="68"/>
  <c r="L65" i="68"/>
  <c r="K65" i="68"/>
  <c r="J65" i="68"/>
  <c r="I65" i="68"/>
  <c r="H65" i="68"/>
  <c r="G65" i="68"/>
  <c r="F65" i="68"/>
  <c r="Q64" i="68"/>
  <c r="P64" i="68"/>
  <c r="O64" i="68"/>
  <c r="N64" i="68"/>
  <c r="M64" i="68"/>
  <c r="L64" i="68"/>
  <c r="K64" i="68"/>
  <c r="J64" i="68"/>
  <c r="I64" i="68"/>
  <c r="H64" i="68"/>
  <c r="G64" i="68"/>
  <c r="F64" i="68"/>
  <c r="Q61" i="68"/>
  <c r="P61" i="68"/>
  <c r="O61" i="68"/>
  <c r="N61" i="68"/>
  <c r="M61" i="68"/>
  <c r="L61" i="68"/>
  <c r="K61" i="68"/>
  <c r="J61" i="68"/>
  <c r="I61" i="68"/>
  <c r="H61" i="68"/>
  <c r="G61" i="68"/>
  <c r="F61" i="68"/>
  <c r="R60" i="68"/>
  <c r="R59" i="68"/>
  <c r="R58" i="68"/>
  <c r="Q53" i="68"/>
  <c r="P53" i="68"/>
  <c r="O53" i="68"/>
  <c r="N53" i="68"/>
  <c r="M53" i="68"/>
  <c r="L53" i="68"/>
  <c r="K53" i="68"/>
  <c r="J53" i="68"/>
  <c r="I53" i="68"/>
  <c r="H53" i="68"/>
  <c r="G53" i="68"/>
  <c r="F53" i="68"/>
  <c r="Q52" i="68"/>
  <c r="P52" i="68"/>
  <c r="O52" i="68"/>
  <c r="N52" i="68"/>
  <c r="M52" i="68"/>
  <c r="L52" i="68"/>
  <c r="K52" i="68"/>
  <c r="J52" i="68"/>
  <c r="I52" i="68"/>
  <c r="H52" i="68"/>
  <c r="G52" i="68"/>
  <c r="F52" i="68"/>
  <c r="Q51" i="68"/>
  <c r="P51" i="68"/>
  <c r="O51" i="68"/>
  <c r="N51" i="68"/>
  <c r="M51" i="68"/>
  <c r="L51" i="68"/>
  <c r="K51" i="68"/>
  <c r="J51" i="68"/>
  <c r="I51" i="68"/>
  <c r="H51" i="68"/>
  <c r="G51" i="68"/>
  <c r="F51" i="68"/>
  <c r="Q48" i="68"/>
  <c r="P48" i="68"/>
  <c r="O48" i="68"/>
  <c r="N48" i="68"/>
  <c r="M48" i="68"/>
  <c r="L48" i="68"/>
  <c r="K48" i="68"/>
  <c r="J48" i="68"/>
  <c r="I48" i="68"/>
  <c r="H48" i="68"/>
  <c r="G48" i="68"/>
  <c r="F48" i="68"/>
  <c r="R47" i="68"/>
  <c r="R46" i="68"/>
  <c r="R45" i="68"/>
  <c r="Q42" i="68"/>
  <c r="P42" i="68"/>
  <c r="O42" i="68"/>
  <c r="N42" i="68"/>
  <c r="M42" i="68"/>
  <c r="L42" i="68"/>
  <c r="K42" i="68"/>
  <c r="J42" i="68"/>
  <c r="I42" i="68"/>
  <c r="H42" i="68"/>
  <c r="G42" i="68"/>
  <c r="F42" i="68"/>
  <c r="Q41" i="68"/>
  <c r="P41" i="68"/>
  <c r="O41" i="68"/>
  <c r="N41" i="68"/>
  <c r="M41" i="68"/>
  <c r="L41" i="68"/>
  <c r="K41" i="68"/>
  <c r="J41" i="68"/>
  <c r="I41" i="68"/>
  <c r="H41" i="68"/>
  <c r="G41" i="68"/>
  <c r="F41" i="68"/>
  <c r="Q40" i="68"/>
  <c r="P40" i="68"/>
  <c r="O40" i="68"/>
  <c r="N40" i="68"/>
  <c r="M40" i="68"/>
  <c r="L40" i="68"/>
  <c r="K40" i="68"/>
  <c r="J40" i="68"/>
  <c r="I40" i="68"/>
  <c r="H40" i="68"/>
  <c r="G40" i="68"/>
  <c r="F40" i="68"/>
  <c r="Q37" i="68"/>
  <c r="P37" i="68"/>
  <c r="O37" i="68"/>
  <c r="N37" i="68"/>
  <c r="M37" i="68"/>
  <c r="L37" i="68"/>
  <c r="K37" i="68"/>
  <c r="J37" i="68"/>
  <c r="I37" i="68"/>
  <c r="H37" i="68"/>
  <c r="G37" i="68"/>
  <c r="F37" i="68"/>
  <c r="R36" i="68"/>
  <c r="R35" i="68"/>
  <c r="Q31" i="68"/>
  <c r="P31" i="68"/>
  <c r="O31" i="68"/>
  <c r="N31" i="68"/>
  <c r="M31" i="68"/>
  <c r="L31" i="68"/>
  <c r="K31" i="68"/>
  <c r="J31" i="68"/>
  <c r="I31" i="68"/>
  <c r="H31" i="68"/>
  <c r="G31" i="68"/>
  <c r="F31" i="68"/>
  <c r="Q30" i="68"/>
  <c r="P30" i="68"/>
  <c r="O30" i="68"/>
  <c r="N30" i="68"/>
  <c r="M30" i="68"/>
  <c r="L30" i="68"/>
  <c r="K30" i="68"/>
  <c r="J30" i="68"/>
  <c r="I30" i="68"/>
  <c r="H30" i="68"/>
  <c r="G30" i="68"/>
  <c r="F30" i="68"/>
  <c r="Q29" i="68"/>
  <c r="P29" i="68"/>
  <c r="O29" i="68"/>
  <c r="N29" i="68"/>
  <c r="M29" i="68"/>
  <c r="L29" i="68"/>
  <c r="K29" i="68"/>
  <c r="J29" i="68"/>
  <c r="I29" i="68"/>
  <c r="H29" i="68"/>
  <c r="G29" i="68"/>
  <c r="F29" i="68"/>
  <c r="Q26" i="68"/>
  <c r="P26" i="68"/>
  <c r="O26" i="68"/>
  <c r="N26" i="68"/>
  <c r="M26" i="68"/>
  <c r="L26" i="68"/>
  <c r="K26" i="68"/>
  <c r="J26" i="68"/>
  <c r="I26" i="68"/>
  <c r="H26" i="68"/>
  <c r="G26" i="68"/>
  <c r="F26" i="68"/>
  <c r="R25" i="68"/>
  <c r="R24" i="68"/>
  <c r="R23" i="68"/>
  <c r="Q20" i="68"/>
  <c r="P20" i="68"/>
  <c r="O20" i="68"/>
  <c r="N20" i="68"/>
  <c r="M20" i="68"/>
  <c r="L20" i="68"/>
  <c r="K20" i="68"/>
  <c r="J20" i="68"/>
  <c r="I20" i="68"/>
  <c r="H20" i="68"/>
  <c r="G20" i="68"/>
  <c r="F20" i="68"/>
  <c r="Q19" i="68"/>
  <c r="P19" i="68"/>
  <c r="O19" i="68"/>
  <c r="N19" i="68"/>
  <c r="M19" i="68"/>
  <c r="L19" i="68"/>
  <c r="K19" i="68"/>
  <c r="J19" i="68"/>
  <c r="I19" i="68"/>
  <c r="H19" i="68"/>
  <c r="G19" i="68"/>
  <c r="F19" i="68"/>
  <c r="Q18" i="68"/>
  <c r="P18" i="68"/>
  <c r="O18" i="68"/>
  <c r="N18" i="68"/>
  <c r="M18" i="68"/>
  <c r="L18" i="68"/>
  <c r="K18" i="68"/>
  <c r="J18" i="68"/>
  <c r="I18" i="68"/>
  <c r="H18" i="68"/>
  <c r="G18" i="68"/>
  <c r="F18" i="68"/>
  <c r="Q15" i="68"/>
  <c r="P15" i="68"/>
  <c r="O15" i="68"/>
  <c r="N15" i="68"/>
  <c r="M15" i="68"/>
  <c r="L15" i="68"/>
  <c r="K15" i="68"/>
  <c r="J15" i="68"/>
  <c r="I15" i="68"/>
  <c r="H15" i="68"/>
  <c r="G15" i="68"/>
  <c r="F15" i="68"/>
  <c r="R14" i="68"/>
  <c r="R13" i="68"/>
  <c r="R12" i="68"/>
  <c r="P484" i="68" l="1"/>
  <c r="P488" i="68" s="1"/>
  <c r="L484" i="68"/>
  <c r="L488" i="68" s="1"/>
  <c r="H484" i="68"/>
  <c r="H488" i="68" s="1"/>
  <c r="Q473" i="68"/>
  <c r="Q477" i="68" s="1"/>
  <c r="M473" i="68"/>
  <c r="M477" i="68" s="1"/>
  <c r="I473" i="68"/>
  <c r="Q462" i="68"/>
  <c r="Q466" i="68" s="1"/>
  <c r="M462" i="68"/>
  <c r="M466" i="68" s="1"/>
  <c r="I462" i="68"/>
  <c r="I466" i="68" s="1"/>
  <c r="O484" i="68"/>
  <c r="O488" i="68" s="1"/>
  <c r="K484" i="68"/>
  <c r="K488" i="68" s="1"/>
  <c r="G484" i="68"/>
  <c r="G488" i="68" s="1"/>
  <c r="P473" i="68"/>
  <c r="L473" i="68"/>
  <c r="L477" i="68" s="1"/>
  <c r="H473" i="68"/>
  <c r="H477" i="68" s="1"/>
  <c r="P462" i="68"/>
  <c r="L462" i="68"/>
  <c r="H462" i="68"/>
  <c r="M484" i="68"/>
  <c r="M488" i="68" s="1"/>
  <c r="I484" i="68"/>
  <c r="I488" i="68" s="1"/>
  <c r="N473" i="68"/>
  <c r="N477" i="68" s="1"/>
  <c r="F473" i="68"/>
  <c r="J462" i="68"/>
  <c r="N484" i="68"/>
  <c r="J484" i="68"/>
  <c r="F484" i="68"/>
  <c r="O473" i="68"/>
  <c r="O477" i="68" s="1"/>
  <c r="K473" i="68"/>
  <c r="G473" i="68"/>
  <c r="O462" i="68"/>
  <c r="O466" i="68" s="1"/>
  <c r="K462" i="68"/>
  <c r="G462" i="68"/>
  <c r="Q484" i="68"/>
  <c r="Q488" i="68" s="1"/>
  <c r="J473" i="68"/>
  <c r="N462" i="68"/>
  <c r="N466" i="68" s="1"/>
  <c r="F462" i="68"/>
  <c r="Q416" i="68"/>
  <c r="M416" i="68"/>
  <c r="I416" i="68"/>
  <c r="O449" i="68"/>
  <c r="O453" i="68" s="1"/>
  <c r="K449" i="68"/>
  <c r="K453" i="68" s="1"/>
  <c r="G449" i="68"/>
  <c r="O438" i="68"/>
  <c r="O442" i="68" s="1"/>
  <c r="K438" i="68"/>
  <c r="K442" i="68" s="1"/>
  <c r="G438" i="68"/>
  <c r="L431" i="68"/>
  <c r="L449" i="68"/>
  <c r="P438" i="68"/>
  <c r="H438" i="68"/>
  <c r="P431" i="68"/>
  <c r="P416" i="68"/>
  <c r="L416" i="68"/>
  <c r="H416" i="68"/>
  <c r="N449" i="68"/>
  <c r="N453" i="68" s="1"/>
  <c r="J449" i="68"/>
  <c r="J453" i="68" s="1"/>
  <c r="F449" i="68"/>
  <c r="N438" i="68"/>
  <c r="J438" i="68"/>
  <c r="J442" i="68" s="1"/>
  <c r="F438" i="68"/>
  <c r="N416" i="68"/>
  <c r="J416" i="68"/>
  <c r="P449" i="68"/>
  <c r="H449" i="68"/>
  <c r="O416" i="68"/>
  <c r="K416" i="68"/>
  <c r="G416" i="68"/>
  <c r="Q449" i="68"/>
  <c r="M449" i="68"/>
  <c r="I449" i="68"/>
  <c r="I453" i="68" s="1"/>
  <c r="Q438" i="68"/>
  <c r="M438" i="68"/>
  <c r="M442" i="68" s="1"/>
  <c r="I438" i="68"/>
  <c r="I442" i="68" s="1"/>
  <c r="H442" i="68"/>
  <c r="F416" i="68"/>
  <c r="L438" i="68"/>
  <c r="Q431" i="68"/>
  <c r="J431" i="68"/>
  <c r="O431" i="68"/>
  <c r="I431" i="68"/>
  <c r="M431" i="68"/>
  <c r="G431" i="68"/>
  <c r="H302" i="68"/>
  <c r="O324" i="68"/>
  <c r="O74" i="68"/>
  <c r="N85" i="68"/>
  <c r="Q131" i="68"/>
  <c r="N199" i="68"/>
  <c r="I221" i="68"/>
  <c r="K245" i="68"/>
  <c r="H267" i="68"/>
  <c r="N278" i="68"/>
  <c r="O359" i="68"/>
  <c r="N50" i="68"/>
  <c r="I28" i="68"/>
  <c r="I177" i="68"/>
  <c r="Q17" i="68"/>
  <c r="O39" i="68"/>
  <c r="Q96" i="68"/>
  <c r="H120" i="68"/>
  <c r="N164" i="68"/>
  <c r="O188" i="68"/>
  <c r="M313" i="68"/>
  <c r="N335" i="68"/>
  <c r="Q381" i="68"/>
  <c r="Q405" i="68"/>
  <c r="Q409" i="68" s="1"/>
  <c r="M405" i="68"/>
  <c r="M409" i="68" s="1"/>
  <c r="I405" i="68"/>
  <c r="I409" i="68" s="1"/>
  <c r="P405" i="68"/>
  <c r="P409" i="68" s="1"/>
  <c r="L405" i="68"/>
  <c r="L409" i="68" s="1"/>
  <c r="H405" i="68"/>
  <c r="H409" i="68" s="1"/>
  <c r="O405" i="68"/>
  <c r="O409" i="68" s="1"/>
  <c r="K405" i="68"/>
  <c r="K409" i="68" s="1"/>
  <c r="G405" i="68"/>
  <c r="G409" i="68" s="1"/>
  <c r="N405" i="68"/>
  <c r="N409" i="68" s="1"/>
  <c r="J405" i="68"/>
  <c r="J409" i="68" s="1"/>
  <c r="F405" i="68"/>
  <c r="F106" i="68"/>
  <c r="Q210" i="68"/>
  <c r="Q234" i="68"/>
  <c r="N255" i="68"/>
  <c r="Q291" i="68"/>
  <c r="I348" i="68"/>
  <c r="I392" i="68"/>
  <c r="G85" i="68"/>
  <c r="K131" i="68"/>
  <c r="H359" i="68"/>
  <c r="F391" i="68"/>
  <c r="N106" i="68"/>
  <c r="P198" i="68"/>
  <c r="I256" i="68"/>
  <c r="K380" i="68"/>
  <c r="I107" i="68"/>
  <c r="H130" i="68"/>
  <c r="F220" i="68"/>
  <c r="F17" i="68"/>
  <c r="M38" i="68"/>
  <c r="H85" i="68"/>
  <c r="H95" i="68"/>
  <c r="J120" i="68"/>
  <c r="O130" i="68"/>
  <c r="G164" i="68"/>
  <c r="Q187" i="68"/>
  <c r="H199" i="68"/>
  <c r="Q221" i="68"/>
  <c r="Q256" i="68"/>
  <c r="L359" i="68"/>
  <c r="J381" i="68"/>
  <c r="O17" i="68"/>
  <c r="M119" i="68"/>
  <c r="M163" i="68"/>
  <c r="G17" i="68"/>
  <c r="P39" i="68"/>
  <c r="L84" i="68"/>
  <c r="O85" i="68"/>
  <c r="P95" i="68"/>
  <c r="P130" i="68"/>
  <c r="H164" i="68"/>
  <c r="H188" i="68"/>
  <c r="H198" i="68"/>
  <c r="K199" i="68"/>
  <c r="P267" i="68"/>
  <c r="F290" i="68"/>
  <c r="P302" i="68"/>
  <c r="N381" i="68"/>
  <c r="L16" i="68"/>
  <c r="P164" i="68"/>
  <c r="K16" i="68"/>
  <c r="N17" i="68"/>
  <c r="N27" i="68"/>
  <c r="M84" i="68"/>
  <c r="P85" i="68"/>
  <c r="K96" i="68"/>
  <c r="G130" i="68"/>
  <c r="J131" i="68"/>
  <c r="L163" i="68"/>
  <c r="O164" i="68"/>
  <c r="M198" i="68"/>
  <c r="P199" i="68"/>
  <c r="N290" i="68"/>
  <c r="I358" i="68"/>
  <c r="L374" i="68"/>
  <c r="G380" i="68"/>
  <c r="I49" i="68"/>
  <c r="L50" i="68"/>
  <c r="P209" i="68"/>
  <c r="K210" i="68"/>
  <c r="H233" i="68"/>
  <c r="F234" i="68"/>
  <c r="P234" i="68"/>
  <c r="H244" i="68"/>
  <c r="Q277" i="68"/>
  <c r="Q313" i="68"/>
  <c r="M323" i="68"/>
  <c r="Q38" i="68"/>
  <c r="O50" i="68"/>
  <c r="H74" i="68"/>
  <c r="F96" i="68"/>
  <c r="P119" i="68"/>
  <c r="O120" i="68"/>
  <c r="F210" i="68"/>
  <c r="G234" i="68"/>
  <c r="G245" i="68"/>
  <c r="L277" i="68"/>
  <c r="O278" i="68"/>
  <c r="Q323" i="68"/>
  <c r="G335" i="68"/>
  <c r="G16" i="68"/>
  <c r="O16" i="68"/>
  <c r="J17" i="68"/>
  <c r="H39" i="68"/>
  <c r="M49" i="68"/>
  <c r="H50" i="68"/>
  <c r="P50" i="68"/>
  <c r="I73" i="68"/>
  <c r="L74" i="68"/>
  <c r="H84" i="68"/>
  <c r="P84" i="68"/>
  <c r="K85" i="68"/>
  <c r="L95" i="68"/>
  <c r="G96" i="68"/>
  <c r="O96" i="68"/>
  <c r="Q107" i="68"/>
  <c r="I119" i="68"/>
  <c r="Q119" i="68"/>
  <c r="P120" i="68"/>
  <c r="K130" i="68"/>
  <c r="F131" i="68"/>
  <c r="N131" i="68"/>
  <c r="H163" i="68"/>
  <c r="P163" i="68"/>
  <c r="K164" i="68"/>
  <c r="I187" i="68"/>
  <c r="L188" i="68"/>
  <c r="I198" i="68"/>
  <c r="Q198" i="68"/>
  <c r="L199" i="68"/>
  <c r="L209" i="68"/>
  <c r="G210" i="68"/>
  <c r="O210" i="68"/>
  <c r="N220" i="68"/>
  <c r="K233" i="68"/>
  <c r="P233" i="68"/>
  <c r="H234" i="68"/>
  <c r="N234" i="68"/>
  <c r="L244" i="68"/>
  <c r="J245" i="68"/>
  <c r="F255" i="68"/>
  <c r="M266" i="68"/>
  <c r="M277" i="68"/>
  <c r="H278" i="68"/>
  <c r="P278" i="68"/>
  <c r="I291" i="68"/>
  <c r="M301" i="68"/>
  <c r="I313" i="68"/>
  <c r="H324" i="68"/>
  <c r="H334" i="68"/>
  <c r="K335" i="68"/>
  <c r="N347" i="68"/>
  <c r="M358" i="68"/>
  <c r="P359" i="68"/>
  <c r="J374" i="68"/>
  <c r="O380" i="68"/>
  <c r="Q49" i="68"/>
  <c r="Q73" i="68"/>
  <c r="H209" i="68"/>
  <c r="M233" i="68"/>
  <c r="K234" i="68"/>
  <c r="P244" i="68"/>
  <c r="I277" i="68"/>
  <c r="L278" i="68"/>
  <c r="J312" i="68"/>
  <c r="P324" i="68"/>
  <c r="P334" i="68"/>
  <c r="Q28" i="68"/>
  <c r="L49" i="68"/>
  <c r="G50" i="68"/>
  <c r="K95" i="68"/>
  <c r="N96" i="68"/>
  <c r="H119" i="68"/>
  <c r="K209" i="68"/>
  <c r="N210" i="68"/>
  <c r="O233" i="68"/>
  <c r="L234" i="68"/>
  <c r="K244" i="68"/>
  <c r="G278" i="68"/>
  <c r="N312" i="68"/>
  <c r="H16" i="68"/>
  <c r="P16" i="68"/>
  <c r="K17" i="68"/>
  <c r="I38" i="68"/>
  <c r="L39" i="68"/>
  <c r="H49" i="68"/>
  <c r="H54" i="68" s="1"/>
  <c r="P49" i="68"/>
  <c r="P54" i="68" s="1"/>
  <c r="K50" i="68"/>
  <c r="M73" i="68"/>
  <c r="P74" i="68"/>
  <c r="I84" i="68"/>
  <c r="Q84" i="68"/>
  <c r="L85" i="68"/>
  <c r="G95" i="68"/>
  <c r="G100" i="68" s="1"/>
  <c r="O95" i="68"/>
  <c r="O100" i="68" s="1"/>
  <c r="J96" i="68"/>
  <c r="L119" i="68"/>
  <c r="L130" i="68"/>
  <c r="G131" i="68"/>
  <c r="O131" i="68"/>
  <c r="I163" i="68"/>
  <c r="Q163" i="68"/>
  <c r="L164" i="68"/>
  <c r="M187" i="68"/>
  <c r="P188" i="68"/>
  <c r="L198" i="68"/>
  <c r="L203" i="68" s="1"/>
  <c r="G199" i="68"/>
  <c r="O199" i="68"/>
  <c r="G209" i="68"/>
  <c r="O209" i="68"/>
  <c r="J210" i="68"/>
  <c r="G233" i="68"/>
  <c r="L233" i="68"/>
  <c r="Q233" i="68"/>
  <c r="J234" i="68"/>
  <c r="O234" i="68"/>
  <c r="G244" i="68"/>
  <c r="O244" i="68"/>
  <c r="O245" i="68"/>
  <c r="H277" i="68"/>
  <c r="H282" i="68" s="1"/>
  <c r="P277" i="68"/>
  <c r="K278" i="68"/>
  <c r="I312" i="68"/>
  <c r="I323" i="68"/>
  <c r="L324" i="68"/>
  <c r="L334" i="68"/>
  <c r="O335" i="68"/>
  <c r="Q348" i="68"/>
  <c r="Q358" i="68"/>
  <c r="F381" i="68"/>
  <c r="I374" i="68"/>
  <c r="R370" i="68"/>
  <c r="K374" i="68"/>
  <c r="R211" i="68"/>
  <c r="R212" i="68"/>
  <c r="R394" i="68"/>
  <c r="R395" i="68"/>
  <c r="R390" i="68"/>
  <c r="R393" i="68"/>
  <c r="R379" i="68"/>
  <c r="H374" i="68"/>
  <c r="G374" i="68"/>
  <c r="O371" i="68"/>
  <c r="O374" i="68" s="1"/>
  <c r="M374" i="68"/>
  <c r="R361" i="68"/>
  <c r="R357" i="68"/>
  <c r="R360" i="68"/>
  <c r="R351" i="68"/>
  <c r="R350" i="68"/>
  <c r="R349" i="68"/>
  <c r="R338" i="68"/>
  <c r="R337" i="68"/>
  <c r="R336" i="68"/>
  <c r="R327" i="68"/>
  <c r="R326" i="68"/>
  <c r="R322" i="68"/>
  <c r="R316" i="68"/>
  <c r="R311" i="68"/>
  <c r="R305" i="68"/>
  <c r="R304" i="68"/>
  <c r="R300" i="68"/>
  <c r="R294" i="68"/>
  <c r="R289" i="68"/>
  <c r="R276" i="68"/>
  <c r="R280" i="68"/>
  <c r="R279" i="68"/>
  <c r="R270" i="68"/>
  <c r="R265" i="68"/>
  <c r="R269" i="68"/>
  <c r="R259" i="68"/>
  <c r="R254" i="68"/>
  <c r="R246" i="68"/>
  <c r="R235" i="68"/>
  <c r="R224" i="68"/>
  <c r="R223" i="68"/>
  <c r="R219" i="68"/>
  <c r="R222" i="68"/>
  <c r="R213" i="68"/>
  <c r="R200" i="68"/>
  <c r="R178" i="68"/>
  <c r="R180" i="68"/>
  <c r="R179" i="68"/>
  <c r="R166" i="68"/>
  <c r="R162" i="68"/>
  <c r="R165" i="68"/>
  <c r="R156" i="68"/>
  <c r="R155" i="68"/>
  <c r="R151" i="68"/>
  <c r="R154" i="68"/>
  <c r="R145" i="68"/>
  <c r="R144" i="68"/>
  <c r="R129" i="68"/>
  <c r="R123" i="68"/>
  <c r="R122" i="68"/>
  <c r="R121" i="68"/>
  <c r="R110" i="68"/>
  <c r="R109" i="68"/>
  <c r="R99" i="68"/>
  <c r="R98" i="68"/>
  <c r="R97" i="68"/>
  <c r="R86" i="68"/>
  <c r="R77" i="68"/>
  <c r="R76" i="68"/>
  <c r="R72" i="68"/>
  <c r="R66" i="68"/>
  <c r="R65" i="68"/>
  <c r="R53" i="68"/>
  <c r="R48" i="68"/>
  <c r="R51" i="68"/>
  <c r="R42" i="68"/>
  <c r="R37" i="68"/>
  <c r="R41" i="68"/>
  <c r="R31" i="68"/>
  <c r="R30" i="68"/>
  <c r="R29" i="68"/>
  <c r="R20" i="68"/>
  <c r="R19" i="68"/>
  <c r="R18" i="68"/>
  <c r="P63" i="68"/>
  <c r="L63" i="68"/>
  <c r="H63" i="68"/>
  <c r="Q62" i="68"/>
  <c r="M62" i="68"/>
  <c r="I62" i="68"/>
  <c r="O63" i="68"/>
  <c r="K63" i="68"/>
  <c r="G63" i="68"/>
  <c r="P62" i="68"/>
  <c r="L62" i="68"/>
  <c r="H62" i="68"/>
  <c r="N63" i="68"/>
  <c r="J63" i="68"/>
  <c r="F63" i="68"/>
  <c r="O62" i="68"/>
  <c r="K62" i="68"/>
  <c r="G62" i="68"/>
  <c r="R52" i="68"/>
  <c r="N62" i="68"/>
  <c r="Q63" i="68"/>
  <c r="R83" i="68"/>
  <c r="M63" i="68"/>
  <c r="R26" i="68"/>
  <c r="F27" i="68"/>
  <c r="R40" i="68"/>
  <c r="R64" i="68"/>
  <c r="R87" i="68"/>
  <c r="R88" i="68"/>
  <c r="R132" i="68"/>
  <c r="J62" i="68"/>
  <c r="R15" i="68"/>
  <c r="P28" i="68"/>
  <c r="L28" i="68"/>
  <c r="H28" i="68"/>
  <c r="Q27" i="68"/>
  <c r="M27" i="68"/>
  <c r="I27" i="68"/>
  <c r="O28" i="68"/>
  <c r="K28" i="68"/>
  <c r="G28" i="68"/>
  <c r="P27" i="68"/>
  <c r="L27" i="68"/>
  <c r="H27" i="68"/>
  <c r="N28" i="68"/>
  <c r="J28" i="68"/>
  <c r="F28" i="68"/>
  <c r="O27" i="68"/>
  <c r="K27" i="68"/>
  <c r="G27" i="68"/>
  <c r="J27" i="68"/>
  <c r="M28" i="68"/>
  <c r="R61" i="68"/>
  <c r="F62" i="68"/>
  <c r="I63" i="68"/>
  <c r="R75" i="68"/>
  <c r="R94" i="68"/>
  <c r="P107" i="68"/>
  <c r="L107" i="68"/>
  <c r="H107" i="68"/>
  <c r="Q106" i="68"/>
  <c r="M106" i="68"/>
  <c r="I106" i="68"/>
  <c r="O107" i="68"/>
  <c r="K107" i="68"/>
  <c r="G107" i="68"/>
  <c r="P106" i="68"/>
  <c r="L106" i="68"/>
  <c r="H106" i="68"/>
  <c r="N107" i="68"/>
  <c r="J107" i="68"/>
  <c r="F107" i="68"/>
  <c r="O106" i="68"/>
  <c r="K106" i="68"/>
  <c r="G106" i="68"/>
  <c r="J106" i="68"/>
  <c r="M107" i="68"/>
  <c r="R118" i="68"/>
  <c r="P142" i="68"/>
  <c r="L142" i="68"/>
  <c r="H142" i="68"/>
  <c r="Q141" i="68"/>
  <c r="M141" i="68"/>
  <c r="I141" i="68"/>
  <c r="O142" i="68"/>
  <c r="K142" i="68"/>
  <c r="G142" i="68"/>
  <c r="P141" i="68"/>
  <c r="L141" i="68"/>
  <c r="H141" i="68"/>
  <c r="Q142" i="68"/>
  <c r="I142" i="68"/>
  <c r="N141" i="68"/>
  <c r="F141" i="68"/>
  <c r="O141" i="68"/>
  <c r="N142" i="68"/>
  <c r="F142" i="68"/>
  <c r="K141" i="68"/>
  <c r="J142" i="68"/>
  <c r="G141" i="68"/>
  <c r="M142" i="68"/>
  <c r="J141" i="68"/>
  <c r="O153" i="68"/>
  <c r="K153" i="68"/>
  <c r="G153" i="68"/>
  <c r="P152" i="68"/>
  <c r="L152" i="68"/>
  <c r="H152" i="68"/>
  <c r="N153" i="68"/>
  <c r="J153" i="68"/>
  <c r="F153" i="68"/>
  <c r="O152" i="68"/>
  <c r="K152" i="68"/>
  <c r="G152" i="68"/>
  <c r="Q153" i="68"/>
  <c r="G176" i="68"/>
  <c r="F38" i="68"/>
  <c r="J38" i="68"/>
  <c r="N38" i="68"/>
  <c r="I39" i="68"/>
  <c r="M39" i="68"/>
  <c r="Q39" i="68"/>
  <c r="F73" i="68"/>
  <c r="J73" i="68"/>
  <c r="N73" i="68"/>
  <c r="I74" i="68"/>
  <c r="M74" i="68"/>
  <c r="Q74" i="68"/>
  <c r="R143" i="68"/>
  <c r="I152" i="68"/>
  <c r="Q152" i="68"/>
  <c r="L153" i="68"/>
  <c r="J176" i="68"/>
  <c r="R197" i="68"/>
  <c r="F152" i="68"/>
  <c r="N152" i="68"/>
  <c r="P177" i="68"/>
  <c r="L177" i="68"/>
  <c r="H177" i="68"/>
  <c r="Q176" i="68"/>
  <c r="M176" i="68"/>
  <c r="I176" i="68"/>
  <c r="O177" i="68"/>
  <c r="K177" i="68"/>
  <c r="G177" i="68"/>
  <c r="P176" i="68"/>
  <c r="L176" i="68"/>
  <c r="H176" i="68"/>
  <c r="N177" i="68"/>
  <c r="J177" i="68"/>
  <c r="F177" i="68"/>
  <c r="O176" i="68"/>
  <c r="I16" i="68"/>
  <c r="M16" i="68"/>
  <c r="Q16" i="68"/>
  <c r="H17" i="68"/>
  <c r="L17" i="68"/>
  <c r="P17" i="68"/>
  <c r="G38" i="68"/>
  <c r="K38" i="68"/>
  <c r="O38" i="68"/>
  <c r="F39" i="68"/>
  <c r="J39" i="68"/>
  <c r="N39" i="68"/>
  <c r="F49" i="68"/>
  <c r="J49" i="68"/>
  <c r="N49" i="68"/>
  <c r="I50" i="68"/>
  <c r="M50" i="68"/>
  <c r="Q50" i="68"/>
  <c r="G73" i="68"/>
  <c r="K73" i="68"/>
  <c r="O73" i="68"/>
  <c r="F74" i="68"/>
  <c r="J74" i="68"/>
  <c r="N74" i="68"/>
  <c r="F84" i="68"/>
  <c r="J84" i="68"/>
  <c r="N84" i="68"/>
  <c r="I85" i="68"/>
  <c r="M85" i="68"/>
  <c r="Q85" i="68"/>
  <c r="I95" i="68"/>
  <c r="M95" i="68"/>
  <c r="Q95" i="68"/>
  <c r="H96" i="68"/>
  <c r="L96" i="68"/>
  <c r="P96" i="68"/>
  <c r="N120" i="68"/>
  <c r="Q120" i="68"/>
  <c r="M120" i="68"/>
  <c r="I120" i="68"/>
  <c r="F119" i="68"/>
  <c r="J119" i="68"/>
  <c r="N119" i="68"/>
  <c r="F120" i="68"/>
  <c r="K120" i="68"/>
  <c r="R133" i="68"/>
  <c r="R134" i="68"/>
  <c r="J152" i="68"/>
  <c r="M153" i="68"/>
  <c r="R167" i="68"/>
  <c r="K176" i="68"/>
  <c r="M177" i="68"/>
  <c r="R186" i="68"/>
  <c r="R201" i="68"/>
  <c r="R202" i="68"/>
  <c r="R236" i="68"/>
  <c r="R237" i="68"/>
  <c r="I153" i="68"/>
  <c r="F16" i="68"/>
  <c r="J16" i="68"/>
  <c r="N16" i="68"/>
  <c r="I17" i="68"/>
  <c r="M17" i="68"/>
  <c r="H38" i="68"/>
  <c r="L38" i="68"/>
  <c r="P38" i="68"/>
  <c r="G39" i="68"/>
  <c r="K39" i="68"/>
  <c r="G49" i="68"/>
  <c r="K49" i="68"/>
  <c r="O49" i="68"/>
  <c r="F50" i="68"/>
  <c r="J50" i="68"/>
  <c r="H73" i="68"/>
  <c r="L73" i="68"/>
  <c r="P73" i="68"/>
  <c r="G74" i="68"/>
  <c r="K74" i="68"/>
  <c r="G84" i="68"/>
  <c r="K84" i="68"/>
  <c r="O84" i="68"/>
  <c r="F85" i="68"/>
  <c r="J85" i="68"/>
  <c r="F95" i="68"/>
  <c r="J95" i="68"/>
  <c r="N95" i="68"/>
  <c r="I96" i="68"/>
  <c r="M96" i="68"/>
  <c r="G119" i="68"/>
  <c r="K119" i="68"/>
  <c r="O119" i="68"/>
  <c r="G120" i="68"/>
  <c r="L120" i="68"/>
  <c r="R140" i="68"/>
  <c r="M152" i="68"/>
  <c r="H153" i="68"/>
  <c r="P153" i="68"/>
  <c r="R175" i="68"/>
  <c r="F176" i="68"/>
  <c r="N176" i="68"/>
  <c r="Q177" i="68"/>
  <c r="R208" i="68"/>
  <c r="P221" i="68"/>
  <c r="L221" i="68"/>
  <c r="H221" i="68"/>
  <c r="Q220" i="68"/>
  <c r="M220" i="68"/>
  <c r="I220" i="68"/>
  <c r="O221" i="68"/>
  <c r="K221" i="68"/>
  <c r="G221" i="68"/>
  <c r="P220" i="68"/>
  <c r="L220" i="68"/>
  <c r="H220" i="68"/>
  <c r="N221" i="68"/>
  <c r="J221" i="68"/>
  <c r="F221" i="68"/>
  <c r="O220" i="68"/>
  <c r="K220" i="68"/>
  <c r="G220" i="68"/>
  <c r="J220" i="68"/>
  <c r="M221" i="68"/>
  <c r="R232" i="68"/>
  <c r="R243" i="68"/>
  <c r="F187" i="68"/>
  <c r="J187" i="68"/>
  <c r="N187" i="68"/>
  <c r="I188" i="68"/>
  <c r="M188" i="68"/>
  <c r="Q188" i="68"/>
  <c r="P256" i="68"/>
  <c r="L256" i="68"/>
  <c r="H256" i="68"/>
  <c r="Q255" i="68"/>
  <c r="M255" i="68"/>
  <c r="I255" i="68"/>
  <c r="O256" i="68"/>
  <c r="K256" i="68"/>
  <c r="G256" i="68"/>
  <c r="P255" i="68"/>
  <c r="L255" i="68"/>
  <c r="H255" i="68"/>
  <c r="G255" i="68"/>
  <c r="O255" i="68"/>
  <c r="J256" i="68"/>
  <c r="O267" i="68"/>
  <c r="K267" i="68"/>
  <c r="G267" i="68"/>
  <c r="P266" i="68"/>
  <c r="L266" i="68"/>
  <c r="H266" i="68"/>
  <c r="N267" i="68"/>
  <c r="J267" i="68"/>
  <c r="F267" i="68"/>
  <c r="O266" i="68"/>
  <c r="K266" i="68"/>
  <c r="G266" i="68"/>
  <c r="F266" i="68"/>
  <c r="N266" i="68"/>
  <c r="I267" i="68"/>
  <c r="Q267" i="68"/>
  <c r="P291" i="68"/>
  <c r="L291" i="68"/>
  <c r="H291" i="68"/>
  <c r="Q290" i="68"/>
  <c r="M290" i="68"/>
  <c r="I290" i="68"/>
  <c r="O291" i="68"/>
  <c r="K291" i="68"/>
  <c r="G291" i="68"/>
  <c r="P290" i="68"/>
  <c r="L290" i="68"/>
  <c r="H290" i="68"/>
  <c r="G290" i="68"/>
  <c r="O290" i="68"/>
  <c r="J291" i="68"/>
  <c r="O302" i="68"/>
  <c r="K302" i="68"/>
  <c r="G302" i="68"/>
  <c r="P301" i="68"/>
  <c r="L301" i="68"/>
  <c r="H301" i="68"/>
  <c r="N302" i="68"/>
  <c r="J302" i="68"/>
  <c r="F302" i="68"/>
  <c r="O301" i="68"/>
  <c r="K301" i="68"/>
  <c r="G301" i="68"/>
  <c r="F301" i="68"/>
  <c r="N301" i="68"/>
  <c r="I302" i="68"/>
  <c r="Q302" i="68"/>
  <c r="I130" i="68"/>
  <c r="M130" i="68"/>
  <c r="Q130" i="68"/>
  <c r="H131" i="68"/>
  <c r="L131" i="68"/>
  <c r="P131" i="68"/>
  <c r="F163" i="68"/>
  <c r="J163" i="68"/>
  <c r="N163" i="68"/>
  <c r="I164" i="68"/>
  <c r="M164" i="68"/>
  <c r="Q164" i="68"/>
  <c r="G187" i="68"/>
  <c r="K187" i="68"/>
  <c r="O187" i="68"/>
  <c r="F188" i="68"/>
  <c r="J188" i="68"/>
  <c r="N188" i="68"/>
  <c r="F198" i="68"/>
  <c r="J198" i="68"/>
  <c r="N198" i="68"/>
  <c r="I199" i="68"/>
  <c r="M199" i="68"/>
  <c r="Q199" i="68"/>
  <c r="I209" i="68"/>
  <c r="M209" i="68"/>
  <c r="Q209" i="68"/>
  <c r="H210" i="68"/>
  <c r="L210" i="68"/>
  <c r="P210" i="68"/>
  <c r="F233" i="68"/>
  <c r="J233" i="68"/>
  <c r="N233" i="68"/>
  <c r="I234" i="68"/>
  <c r="M234" i="68"/>
  <c r="I244" i="68"/>
  <c r="M244" i="68"/>
  <c r="Q244" i="68"/>
  <c r="J255" i="68"/>
  <c r="M256" i="68"/>
  <c r="R257" i="68"/>
  <c r="R258" i="68"/>
  <c r="I266" i="68"/>
  <c r="Q266" i="68"/>
  <c r="L267" i="68"/>
  <c r="R268" i="68"/>
  <c r="J290" i="68"/>
  <c r="M291" i="68"/>
  <c r="R292" i="68"/>
  <c r="R293" i="68"/>
  <c r="I301" i="68"/>
  <c r="I306" i="68" s="1"/>
  <c r="Q301" i="68"/>
  <c r="L302" i="68"/>
  <c r="R303" i="68"/>
  <c r="R333" i="68"/>
  <c r="Q368" i="68"/>
  <c r="Q372" i="68"/>
  <c r="Q374" i="68" s="1"/>
  <c r="F130" i="68"/>
  <c r="J130" i="68"/>
  <c r="N130" i="68"/>
  <c r="I131" i="68"/>
  <c r="M131" i="68"/>
  <c r="G163" i="68"/>
  <c r="K163" i="68"/>
  <c r="O163" i="68"/>
  <c r="F164" i="68"/>
  <c r="J164" i="68"/>
  <c r="H187" i="68"/>
  <c r="L187" i="68"/>
  <c r="P187" i="68"/>
  <c r="G188" i="68"/>
  <c r="K188" i="68"/>
  <c r="G198" i="68"/>
  <c r="K198" i="68"/>
  <c r="O198" i="68"/>
  <c r="F199" i="68"/>
  <c r="J199" i="68"/>
  <c r="F209" i="68"/>
  <c r="J209" i="68"/>
  <c r="N209" i="68"/>
  <c r="I210" i="68"/>
  <c r="M210" i="68"/>
  <c r="Q245" i="68"/>
  <c r="M245" i="68"/>
  <c r="I245" i="68"/>
  <c r="P245" i="68"/>
  <c r="L245" i="68"/>
  <c r="H245" i="68"/>
  <c r="F244" i="68"/>
  <c r="J244" i="68"/>
  <c r="N244" i="68"/>
  <c r="F245" i="68"/>
  <c r="N245" i="68"/>
  <c r="R247" i="68"/>
  <c r="R248" i="68"/>
  <c r="K255" i="68"/>
  <c r="F256" i="68"/>
  <c r="N256" i="68"/>
  <c r="J266" i="68"/>
  <c r="M267" i="68"/>
  <c r="R281" i="68"/>
  <c r="K290" i="68"/>
  <c r="F291" i="68"/>
  <c r="N291" i="68"/>
  <c r="J301" i="68"/>
  <c r="M302" i="68"/>
  <c r="F277" i="68"/>
  <c r="J277" i="68"/>
  <c r="N277" i="68"/>
  <c r="I278" i="68"/>
  <c r="M278" i="68"/>
  <c r="Q278" i="68"/>
  <c r="P313" i="68"/>
  <c r="L313" i="68"/>
  <c r="H313" i="68"/>
  <c r="Q312" i="68"/>
  <c r="M312" i="68"/>
  <c r="O313" i="68"/>
  <c r="K313" i="68"/>
  <c r="G313" i="68"/>
  <c r="P312" i="68"/>
  <c r="L312" i="68"/>
  <c r="H312" i="68"/>
  <c r="N313" i="68"/>
  <c r="J313" i="68"/>
  <c r="F313" i="68"/>
  <c r="O312" i="68"/>
  <c r="K312" i="68"/>
  <c r="G312" i="68"/>
  <c r="F312" i="68"/>
  <c r="R314" i="68"/>
  <c r="R315" i="68"/>
  <c r="R346" i="68"/>
  <c r="F347" i="68"/>
  <c r="P392" i="68"/>
  <c r="L392" i="68"/>
  <c r="H392" i="68"/>
  <c r="Q391" i="68"/>
  <c r="M391" i="68"/>
  <c r="I391" i="68"/>
  <c r="O392" i="68"/>
  <c r="K392" i="68"/>
  <c r="G392" i="68"/>
  <c r="P391" i="68"/>
  <c r="L391" i="68"/>
  <c r="H391" i="68"/>
  <c r="N392" i="68"/>
  <c r="J392" i="68"/>
  <c r="F392" i="68"/>
  <c r="O391" i="68"/>
  <c r="K391" i="68"/>
  <c r="G391" i="68"/>
  <c r="J391" i="68"/>
  <c r="M392" i="68"/>
  <c r="G277" i="68"/>
  <c r="K277" i="68"/>
  <c r="O277" i="68"/>
  <c r="F278" i="68"/>
  <c r="J278" i="68"/>
  <c r="R325" i="68"/>
  <c r="P348" i="68"/>
  <c r="L348" i="68"/>
  <c r="H348" i="68"/>
  <c r="Q347" i="68"/>
  <c r="M347" i="68"/>
  <c r="I347" i="68"/>
  <c r="O348" i="68"/>
  <c r="K348" i="68"/>
  <c r="G348" i="68"/>
  <c r="P347" i="68"/>
  <c r="L347" i="68"/>
  <c r="H347" i="68"/>
  <c r="N348" i="68"/>
  <c r="J348" i="68"/>
  <c r="F348" i="68"/>
  <c r="O347" i="68"/>
  <c r="K347" i="68"/>
  <c r="G347" i="68"/>
  <c r="J347" i="68"/>
  <c r="M348" i="68"/>
  <c r="R362" i="68"/>
  <c r="N374" i="68"/>
  <c r="R369" i="68"/>
  <c r="R373" i="68"/>
  <c r="R382" i="68"/>
  <c r="R383" i="68"/>
  <c r="R384" i="68"/>
  <c r="N391" i="68"/>
  <c r="Q392" i="68"/>
  <c r="F323" i="68"/>
  <c r="J323" i="68"/>
  <c r="N323" i="68"/>
  <c r="I324" i="68"/>
  <c r="M324" i="68"/>
  <c r="Q324" i="68"/>
  <c r="I334" i="68"/>
  <c r="M334" i="68"/>
  <c r="Q334" i="68"/>
  <c r="H335" i="68"/>
  <c r="L335" i="68"/>
  <c r="P335" i="68"/>
  <c r="F358" i="68"/>
  <c r="J358" i="68"/>
  <c r="N358" i="68"/>
  <c r="I359" i="68"/>
  <c r="M359" i="68"/>
  <c r="Q359" i="68"/>
  <c r="R365" i="68"/>
  <c r="R366" i="68"/>
  <c r="F372" i="68"/>
  <c r="F374" i="68" s="1"/>
  <c r="H380" i="68"/>
  <c r="L380" i="68"/>
  <c r="P380" i="68"/>
  <c r="G381" i="68"/>
  <c r="K381" i="68"/>
  <c r="O381" i="68"/>
  <c r="G323" i="68"/>
  <c r="K323" i="68"/>
  <c r="O323" i="68"/>
  <c r="F324" i="68"/>
  <c r="J324" i="68"/>
  <c r="N324" i="68"/>
  <c r="F334" i="68"/>
  <c r="J334" i="68"/>
  <c r="N334" i="68"/>
  <c r="I335" i="68"/>
  <c r="M335" i="68"/>
  <c r="Q335" i="68"/>
  <c r="G358" i="68"/>
  <c r="K358" i="68"/>
  <c r="O358" i="68"/>
  <c r="F359" i="68"/>
  <c r="J359" i="68"/>
  <c r="N359" i="68"/>
  <c r="I380" i="68"/>
  <c r="M380" i="68"/>
  <c r="Q380" i="68"/>
  <c r="H381" i="68"/>
  <c r="L381" i="68"/>
  <c r="P381" i="68"/>
  <c r="H323" i="68"/>
  <c r="L323" i="68"/>
  <c r="P323" i="68"/>
  <c r="G324" i="68"/>
  <c r="K324" i="68"/>
  <c r="G334" i="68"/>
  <c r="K334" i="68"/>
  <c r="O334" i="68"/>
  <c r="F335" i="68"/>
  <c r="J335" i="68"/>
  <c r="H358" i="68"/>
  <c r="L358" i="68"/>
  <c r="P358" i="68"/>
  <c r="G359" i="68"/>
  <c r="K359" i="68"/>
  <c r="N368" i="68"/>
  <c r="F380" i="68"/>
  <c r="J380" i="68"/>
  <c r="N380" i="68"/>
  <c r="I381" i="68"/>
  <c r="M381" i="68"/>
  <c r="L54" i="68" l="1"/>
  <c r="F192" i="68"/>
  <c r="K146" i="68"/>
  <c r="L238" i="68"/>
  <c r="N282" i="68"/>
  <c r="N203" i="68"/>
  <c r="N54" i="68"/>
  <c r="K249" i="68"/>
  <c r="R484" i="68"/>
  <c r="R462" i="68"/>
  <c r="R416" i="68"/>
  <c r="J488" i="68"/>
  <c r="L466" i="68"/>
  <c r="G466" i="68"/>
  <c r="I477" i="68"/>
  <c r="R461" i="68"/>
  <c r="F466" i="68"/>
  <c r="N488" i="68"/>
  <c r="N442" i="68"/>
  <c r="L453" i="68"/>
  <c r="K466" i="68"/>
  <c r="G477" i="68"/>
  <c r="P466" i="68"/>
  <c r="R472" i="68"/>
  <c r="F477" i="68"/>
  <c r="J466" i="68"/>
  <c r="R473" i="68"/>
  <c r="K477" i="68"/>
  <c r="L442" i="68"/>
  <c r="H453" i="68"/>
  <c r="H466" i="68"/>
  <c r="J477" i="68"/>
  <c r="P477" i="68"/>
  <c r="R483" i="68"/>
  <c r="F488" i="68"/>
  <c r="R438" i="68"/>
  <c r="N431" i="68"/>
  <c r="Q453" i="68"/>
  <c r="F431" i="68"/>
  <c r="R426" i="68"/>
  <c r="R427" i="68"/>
  <c r="P442" i="68"/>
  <c r="P453" i="68"/>
  <c r="R449" i="68"/>
  <c r="G442" i="68"/>
  <c r="Q442" i="68"/>
  <c r="K431" i="68"/>
  <c r="M453" i="68"/>
  <c r="G453" i="68"/>
  <c r="F442" i="68"/>
  <c r="R437" i="68"/>
  <c r="H431" i="68"/>
  <c r="F453" i="68"/>
  <c r="R448" i="68"/>
  <c r="P282" i="68"/>
  <c r="P317" i="68"/>
  <c r="L317" i="68"/>
  <c r="G260" i="68"/>
  <c r="I225" i="68"/>
  <c r="H271" i="68"/>
  <c r="H306" i="68"/>
  <c r="O363" i="68"/>
  <c r="I32" i="68"/>
  <c r="Q385" i="68"/>
  <c r="M317" i="68"/>
  <c r="I396" i="68"/>
  <c r="H124" i="68"/>
  <c r="H317" i="68"/>
  <c r="I352" i="68"/>
  <c r="N339" i="68"/>
  <c r="Q100" i="68"/>
  <c r="P339" i="68"/>
  <c r="L192" i="68"/>
  <c r="J385" i="68"/>
  <c r="G385" i="68"/>
  <c r="I282" i="68"/>
  <c r="M306" i="68"/>
  <c r="J124" i="68"/>
  <c r="Q43" i="68"/>
  <c r="N111" i="68"/>
  <c r="G203" i="68"/>
  <c r="L214" i="68"/>
  <c r="O89" i="68"/>
  <c r="M89" i="68"/>
  <c r="G238" i="68"/>
  <c r="P168" i="68"/>
  <c r="K135" i="68"/>
  <c r="G295" i="68"/>
  <c r="H203" i="68"/>
  <c r="N168" i="68"/>
  <c r="O43" i="68"/>
  <c r="N260" i="68"/>
  <c r="I181" i="68"/>
  <c r="P328" i="68"/>
  <c r="O328" i="68"/>
  <c r="K385" i="68"/>
  <c r="H339" i="68"/>
  <c r="Q214" i="68"/>
  <c r="O192" i="68"/>
  <c r="Q135" i="68"/>
  <c r="G89" i="68"/>
  <c r="N89" i="68"/>
  <c r="Q21" i="68"/>
  <c r="Q295" i="68"/>
  <c r="O78" i="68"/>
  <c r="L21" i="68"/>
  <c r="K100" i="68"/>
  <c r="Q238" i="68"/>
  <c r="R405" i="68"/>
  <c r="F409" i="68"/>
  <c r="R409" i="68" s="1"/>
  <c r="J67" i="68"/>
  <c r="L67" i="68"/>
  <c r="H249" i="68"/>
  <c r="N214" i="68"/>
  <c r="H192" i="68"/>
  <c r="J238" i="68"/>
  <c r="J21" i="68"/>
  <c r="I89" i="68"/>
  <c r="O249" i="68"/>
  <c r="K214" i="68"/>
  <c r="O339" i="68"/>
  <c r="H363" i="68"/>
  <c r="K339" i="68"/>
  <c r="Q328" i="68"/>
  <c r="G282" i="68"/>
  <c r="M282" i="68"/>
  <c r="L249" i="68"/>
  <c r="J214" i="68"/>
  <c r="J135" i="68"/>
  <c r="G214" i="68"/>
  <c r="M43" i="68"/>
  <c r="I328" i="68"/>
  <c r="N352" i="68"/>
  <c r="M192" i="68"/>
  <c r="K21" i="68"/>
  <c r="O124" i="68"/>
  <c r="O54" i="68"/>
  <c r="L124" i="68"/>
  <c r="L43" i="68"/>
  <c r="N21" i="68"/>
  <c r="I317" i="68"/>
  <c r="P89" i="68"/>
  <c r="Q317" i="68"/>
  <c r="K168" i="68"/>
  <c r="Q203" i="68"/>
  <c r="I260" i="68"/>
  <c r="G168" i="68"/>
  <c r="L282" i="68"/>
  <c r="G249" i="68"/>
  <c r="L168" i="68"/>
  <c r="L328" i="68"/>
  <c r="M363" i="68"/>
  <c r="K203" i="68"/>
  <c r="P135" i="68"/>
  <c r="Q260" i="68"/>
  <c r="K181" i="68"/>
  <c r="M124" i="68"/>
  <c r="L100" i="68"/>
  <c r="K32" i="68"/>
  <c r="N385" i="68"/>
  <c r="Q363" i="68"/>
  <c r="I363" i="68"/>
  <c r="O168" i="68"/>
  <c r="L225" i="68"/>
  <c r="H78" i="68"/>
  <c r="P43" i="68"/>
  <c r="Q54" i="68"/>
  <c r="O214" i="68"/>
  <c r="H89" i="68"/>
  <c r="M328" i="68"/>
  <c r="Q192" i="68"/>
  <c r="N181" i="68"/>
  <c r="O238" i="68"/>
  <c r="G21" i="68"/>
  <c r="O135" i="68"/>
  <c r="P203" i="68"/>
  <c r="O67" i="68"/>
  <c r="H67" i="68"/>
  <c r="Q352" i="68"/>
  <c r="N317" i="68"/>
  <c r="Q282" i="68"/>
  <c r="N295" i="68"/>
  <c r="Q271" i="68"/>
  <c r="P306" i="68"/>
  <c r="N100" i="68"/>
  <c r="K54" i="68"/>
  <c r="Q89" i="68"/>
  <c r="M21" i="68"/>
  <c r="I43" i="68"/>
  <c r="Q111" i="68"/>
  <c r="N67" i="68"/>
  <c r="Q67" i="68"/>
  <c r="J271" i="68"/>
  <c r="N249" i="68"/>
  <c r="O203" i="68"/>
  <c r="M238" i="68"/>
  <c r="J100" i="68"/>
  <c r="O21" i="68"/>
  <c r="P238" i="68"/>
  <c r="G135" i="68"/>
  <c r="H168" i="68"/>
  <c r="L89" i="68"/>
  <c r="O385" i="68"/>
  <c r="G339" i="68"/>
  <c r="G352" i="68"/>
  <c r="P352" i="68"/>
  <c r="O396" i="68"/>
  <c r="H396" i="68"/>
  <c r="K295" i="68"/>
  <c r="J249" i="68"/>
  <c r="I203" i="68"/>
  <c r="O306" i="68"/>
  <c r="O225" i="68"/>
  <c r="H225" i="68"/>
  <c r="Q225" i="68"/>
  <c r="K89" i="68"/>
  <c r="H43" i="68"/>
  <c r="P100" i="68"/>
  <c r="I54" i="68"/>
  <c r="I78" i="68"/>
  <c r="P111" i="68"/>
  <c r="I111" i="68"/>
  <c r="Q32" i="68"/>
  <c r="H238" i="68"/>
  <c r="P271" i="68"/>
  <c r="M157" i="68"/>
  <c r="N32" i="68"/>
  <c r="K238" i="68"/>
  <c r="M54" i="68"/>
  <c r="L363" i="68"/>
  <c r="K317" i="68"/>
  <c r="M271" i="68"/>
  <c r="K260" i="68"/>
  <c r="N135" i="68"/>
  <c r="J203" i="68"/>
  <c r="Q168" i="68"/>
  <c r="G306" i="68"/>
  <c r="K271" i="68"/>
  <c r="P260" i="68"/>
  <c r="I192" i="68"/>
  <c r="L181" i="68"/>
  <c r="H385" i="68"/>
  <c r="K396" i="68"/>
  <c r="M396" i="68"/>
  <c r="O317" i="68"/>
  <c r="M203" i="68"/>
  <c r="M168" i="68"/>
  <c r="K306" i="68"/>
  <c r="P295" i="68"/>
  <c r="O271" i="68"/>
  <c r="G54" i="68"/>
  <c r="P181" i="68"/>
  <c r="J32" i="68"/>
  <c r="L32" i="68"/>
  <c r="K67" i="68"/>
  <c r="M67" i="68"/>
  <c r="P124" i="68"/>
  <c r="J295" i="68"/>
  <c r="I295" i="68"/>
  <c r="R50" i="68"/>
  <c r="P21" i="68"/>
  <c r="P363" i="68"/>
  <c r="H328" i="68"/>
  <c r="K352" i="68"/>
  <c r="O282" i="68"/>
  <c r="P249" i="68"/>
  <c r="P192" i="68"/>
  <c r="I238" i="68"/>
  <c r="P214" i="68"/>
  <c r="I168" i="68"/>
  <c r="L78" i="68"/>
  <c r="I21" i="68"/>
  <c r="Q78" i="68"/>
  <c r="P78" i="68"/>
  <c r="Q124" i="68"/>
  <c r="J54" i="68"/>
  <c r="J339" i="68"/>
  <c r="L339" i="68"/>
  <c r="I339" i="68"/>
  <c r="N328" i="68"/>
  <c r="O352" i="68"/>
  <c r="H352" i="68"/>
  <c r="K282" i="68"/>
  <c r="G317" i="68"/>
  <c r="J317" i="68"/>
  <c r="F260" i="68"/>
  <c r="N238" i="68"/>
  <c r="L135" i="68"/>
  <c r="N225" i="68"/>
  <c r="J157" i="68"/>
  <c r="I124" i="68"/>
  <c r="R17" i="68"/>
  <c r="N157" i="68"/>
  <c r="M78" i="68"/>
  <c r="O146" i="68"/>
  <c r="L111" i="68"/>
  <c r="O32" i="68"/>
  <c r="N396" i="68"/>
  <c r="P396" i="68"/>
  <c r="P385" i="68"/>
  <c r="M385" i="68"/>
  <c r="L385" i="68"/>
  <c r="G363" i="68"/>
  <c r="N363" i="68"/>
  <c r="R335" i="68"/>
  <c r="M339" i="68"/>
  <c r="G328" i="68"/>
  <c r="L295" i="68"/>
  <c r="O260" i="68"/>
  <c r="H260" i="68"/>
  <c r="J260" i="68"/>
  <c r="R245" i="68"/>
  <c r="I249" i="68"/>
  <c r="J225" i="68"/>
  <c r="P225" i="68"/>
  <c r="I214" i="68"/>
  <c r="R210" i="68"/>
  <c r="R199" i="68"/>
  <c r="G192" i="68"/>
  <c r="N192" i="68"/>
  <c r="R177" i="68"/>
  <c r="L157" i="68"/>
  <c r="G157" i="68"/>
  <c r="K157" i="68"/>
  <c r="M146" i="68"/>
  <c r="H146" i="68"/>
  <c r="N146" i="68"/>
  <c r="L146" i="68"/>
  <c r="I135" i="68"/>
  <c r="R107" i="68"/>
  <c r="K111" i="68"/>
  <c r="M111" i="68"/>
  <c r="R96" i="68"/>
  <c r="J89" i="68"/>
  <c r="R74" i="68"/>
  <c r="M352" i="68"/>
  <c r="N43" i="68"/>
  <c r="J43" i="68"/>
  <c r="R27" i="68"/>
  <c r="M32" i="68"/>
  <c r="H32" i="68"/>
  <c r="R371" i="68"/>
  <c r="G396" i="68"/>
  <c r="R391" i="68"/>
  <c r="F157" i="68"/>
  <c r="R152" i="68"/>
  <c r="F78" i="68"/>
  <c r="R73" i="68"/>
  <c r="P372" i="68"/>
  <c r="P374" i="68" s="1"/>
  <c r="R374" i="68" s="1"/>
  <c r="P368" i="68"/>
  <c r="R368" i="68" s="1"/>
  <c r="R324" i="68"/>
  <c r="J282" i="68"/>
  <c r="R291" i="68"/>
  <c r="R188" i="68"/>
  <c r="J168" i="68"/>
  <c r="R131" i="68"/>
  <c r="O295" i="68"/>
  <c r="N271" i="68"/>
  <c r="M260" i="68"/>
  <c r="J192" i="68"/>
  <c r="R221" i="68"/>
  <c r="R16" i="68"/>
  <c r="F21" i="68"/>
  <c r="F124" i="68"/>
  <c r="R119" i="68"/>
  <c r="F89" i="68"/>
  <c r="R84" i="68"/>
  <c r="F54" i="68"/>
  <c r="R49" i="68"/>
  <c r="H214" i="68"/>
  <c r="R290" i="68"/>
  <c r="R234" i="68"/>
  <c r="P157" i="68"/>
  <c r="J146" i="68"/>
  <c r="F146" i="68"/>
  <c r="R141" i="68"/>
  <c r="Q146" i="68"/>
  <c r="G111" i="68"/>
  <c r="R106" i="68"/>
  <c r="H21" i="68"/>
  <c r="M249" i="68"/>
  <c r="R95" i="68"/>
  <c r="F100" i="68"/>
  <c r="R39" i="68"/>
  <c r="I157" i="68"/>
  <c r="R153" i="68"/>
  <c r="R359" i="68"/>
  <c r="I385" i="68"/>
  <c r="F339" i="68"/>
  <c r="R334" i="68"/>
  <c r="J363" i="68"/>
  <c r="J328" i="68"/>
  <c r="R278" i="68"/>
  <c r="Q396" i="68"/>
  <c r="F282" i="68"/>
  <c r="R277" i="68"/>
  <c r="R209" i="68"/>
  <c r="F214" i="68"/>
  <c r="R164" i="68"/>
  <c r="R130" i="68"/>
  <c r="F135" i="68"/>
  <c r="I271" i="68"/>
  <c r="F238" i="68"/>
  <c r="R233" i="68"/>
  <c r="F203" i="68"/>
  <c r="R198" i="68"/>
  <c r="F168" i="68"/>
  <c r="R163" i="68"/>
  <c r="N306" i="68"/>
  <c r="M295" i="68"/>
  <c r="F271" i="68"/>
  <c r="R266" i="68"/>
  <c r="R267" i="68"/>
  <c r="L271" i="68"/>
  <c r="R187" i="68"/>
  <c r="G225" i="68"/>
  <c r="R220" i="68"/>
  <c r="K124" i="68"/>
  <c r="R85" i="68"/>
  <c r="R120" i="68"/>
  <c r="M100" i="68"/>
  <c r="K78" i="68"/>
  <c r="K43" i="68"/>
  <c r="M181" i="68"/>
  <c r="F295" i="68"/>
  <c r="N78" i="68"/>
  <c r="F43" i="68"/>
  <c r="R38" i="68"/>
  <c r="R142" i="68"/>
  <c r="F67" i="68"/>
  <c r="R62" i="68"/>
  <c r="R28" i="68"/>
  <c r="F32" i="68"/>
  <c r="H100" i="68"/>
  <c r="R63" i="68"/>
  <c r="F111" i="68"/>
  <c r="F352" i="68"/>
  <c r="R347" i="68"/>
  <c r="R380" i="68"/>
  <c r="F385" i="68"/>
  <c r="K363" i="68"/>
  <c r="K328" i="68"/>
  <c r="R381" i="68"/>
  <c r="F363" i="68"/>
  <c r="R358" i="68"/>
  <c r="Q339" i="68"/>
  <c r="F328" i="68"/>
  <c r="R323" i="68"/>
  <c r="J352" i="68"/>
  <c r="R348" i="68"/>
  <c r="L352" i="68"/>
  <c r="J396" i="68"/>
  <c r="R392" i="68"/>
  <c r="L396" i="68"/>
  <c r="F317" i="68"/>
  <c r="R312" i="68"/>
  <c r="R313" i="68"/>
  <c r="F396" i="68"/>
  <c r="J306" i="68"/>
  <c r="R256" i="68"/>
  <c r="R244" i="68"/>
  <c r="F249" i="68"/>
  <c r="Q306" i="68"/>
  <c r="Q249" i="68"/>
  <c r="M214" i="68"/>
  <c r="K192" i="68"/>
  <c r="M135" i="68"/>
  <c r="F306" i="68"/>
  <c r="R301" i="68"/>
  <c r="R302" i="68"/>
  <c r="L306" i="68"/>
  <c r="H295" i="68"/>
  <c r="G271" i="68"/>
  <c r="L260" i="68"/>
  <c r="K225" i="68"/>
  <c r="M225" i="68"/>
  <c r="F181" i="68"/>
  <c r="R176" i="68"/>
  <c r="G124" i="68"/>
  <c r="F225" i="68"/>
  <c r="N124" i="68"/>
  <c r="I100" i="68"/>
  <c r="G78" i="68"/>
  <c r="G43" i="68"/>
  <c r="O181" i="68"/>
  <c r="H181" i="68"/>
  <c r="Q181" i="68"/>
  <c r="J181" i="68"/>
  <c r="Q157" i="68"/>
  <c r="H135" i="68"/>
  <c r="J78" i="68"/>
  <c r="R255" i="68"/>
  <c r="G181" i="68"/>
  <c r="O157" i="68"/>
  <c r="H157" i="68"/>
  <c r="G146" i="68"/>
  <c r="P146" i="68"/>
  <c r="I146" i="68"/>
  <c r="O111" i="68"/>
  <c r="H111" i="68"/>
  <c r="G32" i="68"/>
  <c r="P32" i="68"/>
  <c r="G67" i="68"/>
  <c r="P67" i="68"/>
  <c r="I67" i="68"/>
  <c r="R192" i="68" l="1"/>
  <c r="R488" i="68"/>
  <c r="R477" i="68"/>
  <c r="R466" i="68"/>
  <c r="R442" i="68"/>
  <c r="R453" i="68"/>
  <c r="R431" i="68"/>
  <c r="R89" i="68"/>
  <c r="R203" i="68"/>
  <c r="R54" i="68"/>
  <c r="R238" i="68"/>
  <c r="R317" i="68"/>
  <c r="R385" i="68"/>
  <c r="R363" i="68"/>
  <c r="R352" i="68"/>
  <c r="R328" i="68"/>
  <c r="R306" i="68"/>
  <c r="R282" i="68"/>
  <c r="R271" i="68"/>
  <c r="R260" i="68"/>
  <c r="R225" i="68"/>
  <c r="R168" i="68"/>
  <c r="R67" i="68"/>
  <c r="R372" i="68"/>
  <c r="R32" i="68"/>
  <c r="R295" i="68"/>
  <c r="R214" i="68"/>
  <c r="R100" i="68"/>
  <c r="R124" i="68"/>
  <c r="R157" i="68"/>
  <c r="R249" i="68"/>
  <c r="R396" i="68"/>
  <c r="R135" i="68"/>
  <c r="R339" i="68"/>
  <c r="R146" i="68"/>
  <c r="R21" i="68"/>
  <c r="R78" i="68"/>
  <c r="R181" i="68"/>
  <c r="R43" i="68"/>
  <c r="S54" i="68" l="1"/>
  <c r="S488" i="68"/>
  <c r="S396" i="68"/>
  <c r="S339" i="68"/>
  <c r="S282" i="68"/>
  <c r="S225" i="68"/>
  <c r="S168" i="68"/>
  <c r="R102" i="68"/>
  <c r="J105" i="68"/>
  <c r="R105" i="68" s="1"/>
  <c r="J108" i="68"/>
  <c r="J111" i="68" s="1"/>
  <c r="R111" i="68" s="1"/>
  <c r="S111" i="68" s="1"/>
  <c r="R108" i="68" l="1"/>
  <c r="F420" i="68"/>
  <c r="J420" i="68"/>
  <c r="R415" i="68"/>
  <c r="H420" i="68"/>
  <c r="P420" i="68"/>
  <c r="G420" i="68"/>
  <c r="O420" i="68"/>
  <c r="I420" i="68"/>
  <c r="Q420" i="68"/>
  <c r="N420" i="68"/>
  <c r="K420" i="68"/>
  <c r="M420" i="68"/>
  <c r="L420" i="68"/>
  <c r="R420" i="68" l="1"/>
  <c r="R491" i="68" s="1"/>
  <c r="S453" i="68" l="1"/>
</calcChain>
</file>

<file path=xl/sharedStrings.xml><?xml version="1.0" encoding="utf-8"?>
<sst xmlns="http://schemas.openxmlformats.org/spreadsheetml/2006/main" count="870" uniqueCount="138">
  <si>
    <t>件名</t>
    <rPh sb="0" eb="2">
      <t>ケンメイ</t>
    </rPh>
    <phoneticPr fontId="6"/>
  </si>
  <si>
    <t>下水道施設等で使用する電気の調達</t>
    <rPh sb="0" eb="3">
      <t>ゲスイドウ</t>
    </rPh>
    <rPh sb="3" eb="6">
      <t>シセツナド</t>
    </rPh>
    <rPh sb="7" eb="9">
      <t>シヨウ</t>
    </rPh>
    <rPh sb="11" eb="13">
      <t>デンキ</t>
    </rPh>
    <rPh sb="14" eb="16">
      <t>チョウタツ</t>
    </rPh>
    <phoneticPr fontId="7"/>
  </si>
  <si>
    <t>に該当する単価を入力して下さい。</t>
    <rPh sb="1" eb="3">
      <t>ガイトウ</t>
    </rPh>
    <rPh sb="5" eb="7">
      <t>タンカ</t>
    </rPh>
    <rPh sb="8" eb="10">
      <t>ニュウリョク</t>
    </rPh>
    <rPh sb="12" eb="13">
      <t>クダ</t>
    </rPh>
    <phoneticPr fontId="6"/>
  </si>
  <si>
    <t>事業所名</t>
    <rPh sb="0" eb="3">
      <t>ジギョウショ</t>
    </rPh>
    <rPh sb="3" eb="4">
      <t>メイ</t>
    </rPh>
    <phoneticPr fontId="7"/>
  </si>
  <si>
    <t>項目</t>
    <rPh sb="0" eb="2">
      <t>コウモク</t>
    </rPh>
    <phoneticPr fontId="7"/>
  </si>
  <si>
    <t>合計</t>
    <rPh sb="0" eb="2">
      <t>ゴウケイ</t>
    </rPh>
    <phoneticPr fontId="7"/>
  </si>
  <si>
    <t>契約電力(kW)</t>
    <rPh sb="0" eb="2">
      <t>ケイヤク</t>
    </rPh>
    <phoneticPr fontId="7"/>
  </si>
  <si>
    <t>-</t>
    <phoneticPr fontId="7"/>
  </si>
  <si>
    <t>予定
使用電力量
(kWh)</t>
    <rPh sb="0" eb="2">
      <t>ヨテイ</t>
    </rPh>
    <rPh sb="3" eb="5">
      <t>シヨウ</t>
    </rPh>
    <rPh sb="5" eb="7">
      <t>デンリョク</t>
    </rPh>
    <rPh sb="7" eb="8">
      <t>リョウ</t>
    </rPh>
    <phoneticPr fontId="7"/>
  </si>
  <si>
    <t>昼間時間</t>
    <rPh sb="0" eb="2">
      <t>ヒルマ</t>
    </rPh>
    <rPh sb="2" eb="4">
      <t>ジカン</t>
    </rPh>
    <phoneticPr fontId="7"/>
  </si>
  <si>
    <t>夜間時間</t>
    <rPh sb="0" eb="2">
      <t>ヤカン</t>
    </rPh>
    <rPh sb="2" eb="4">
      <t>ジカン</t>
    </rPh>
    <phoneticPr fontId="7"/>
  </si>
  <si>
    <t>重負荷時間</t>
    <rPh sb="0" eb="1">
      <t>オモ</t>
    </rPh>
    <rPh sb="1" eb="3">
      <t>フカ</t>
    </rPh>
    <rPh sb="3" eb="5">
      <t>ジカン</t>
    </rPh>
    <phoneticPr fontId="7"/>
  </si>
  <si>
    <t>小計</t>
    <rPh sb="0" eb="2">
      <t>ショウケイ</t>
    </rPh>
    <phoneticPr fontId="7"/>
  </si>
  <si>
    <t>基本料金
(円/kW・月)</t>
    <rPh sb="0" eb="2">
      <t>キホン</t>
    </rPh>
    <rPh sb="2" eb="4">
      <t>リョウキン</t>
    </rPh>
    <rPh sb="6" eb="7">
      <t>エン</t>
    </rPh>
    <rPh sb="11" eb="12">
      <t>ツキ</t>
    </rPh>
    <phoneticPr fontId="7"/>
  </si>
  <si>
    <t>常時</t>
    <rPh sb="0" eb="2">
      <t>ジョウジ</t>
    </rPh>
    <phoneticPr fontId="7"/>
  </si>
  <si>
    <t>託送料</t>
    <rPh sb="0" eb="2">
      <t>タクソウ</t>
    </rPh>
    <rPh sb="2" eb="3">
      <t>リョウ</t>
    </rPh>
    <phoneticPr fontId="7"/>
  </si>
  <si>
    <t>電力量料金
(円/kWh)</t>
    <rPh sb="0" eb="2">
      <t>デンリョク</t>
    </rPh>
    <rPh sb="2" eb="3">
      <t>リョウ</t>
    </rPh>
    <rPh sb="3" eb="5">
      <t>リョウキン</t>
    </rPh>
    <rPh sb="7" eb="8">
      <t>エン</t>
    </rPh>
    <phoneticPr fontId="7"/>
  </si>
  <si>
    <t>月合計(円未満切捨)</t>
    <rPh sb="0" eb="1">
      <t>ツキ</t>
    </rPh>
    <rPh sb="1" eb="3">
      <t>ゴウケイ</t>
    </rPh>
    <rPh sb="4" eb="5">
      <t>エン</t>
    </rPh>
    <rPh sb="5" eb="7">
      <t>ミマン</t>
    </rPh>
    <rPh sb="7" eb="8">
      <t>キ</t>
    </rPh>
    <rPh sb="8" eb="9">
      <t>ス</t>
    </rPh>
    <phoneticPr fontId="7"/>
  </si>
  <si>
    <t>常磐ポンプ場</t>
    <rPh sb="0" eb="2">
      <t>トキワ</t>
    </rPh>
    <rPh sb="5" eb="6">
      <t>ジョウ</t>
    </rPh>
    <phoneticPr fontId="7"/>
  </si>
  <si>
    <t>朝明ポンプ場</t>
    <rPh sb="0" eb="2">
      <t>アサケ</t>
    </rPh>
    <rPh sb="5" eb="6">
      <t>ジョウ</t>
    </rPh>
    <phoneticPr fontId="7"/>
  </si>
  <si>
    <t>4</t>
  </si>
  <si>
    <t>午起ポンプ場</t>
    <rPh sb="0" eb="2">
      <t>ウマオコシ</t>
    </rPh>
    <rPh sb="5" eb="6">
      <t>ジョウ</t>
    </rPh>
    <phoneticPr fontId="7"/>
  </si>
  <si>
    <t>5</t>
  </si>
  <si>
    <t>三滝通り第１地下ポンプ場</t>
    <rPh sb="0" eb="2">
      <t>ミタキ</t>
    </rPh>
    <rPh sb="2" eb="3">
      <t>トオ</t>
    </rPh>
    <rPh sb="4" eb="5">
      <t>ダイ</t>
    </rPh>
    <rPh sb="6" eb="8">
      <t>チカ</t>
    </rPh>
    <rPh sb="11" eb="12">
      <t>ジョウ</t>
    </rPh>
    <phoneticPr fontId="7"/>
  </si>
  <si>
    <t>6</t>
  </si>
  <si>
    <t>阿瀬知雨水１号幹線排水施設</t>
    <rPh sb="0" eb="3">
      <t>アセチ</t>
    </rPh>
    <rPh sb="3" eb="5">
      <t>ウスイ</t>
    </rPh>
    <rPh sb="6" eb="7">
      <t>ゴウ</t>
    </rPh>
    <rPh sb="7" eb="9">
      <t>カンセン</t>
    </rPh>
    <rPh sb="9" eb="11">
      <t>ハイスイ</t>
    </rPh>
    <rPh sb="11" eb="13">
      <t>シセツ</t>
    </rPh>
    <phoneticPr fontId="7"/>
  </si>
  <si>
    <t>7</t>
  </si>
  <si>
    <t>三滝通り第２地下ポンプ場</t>
    <rPh sb="11" eb="12">
      <t>ジョウ</t>
    </rPh>
    <phoneticPr fontId="7"/>
  </si>
  <si>
    <t>8</t>
  </si>
  <si>
    <t>羽津ポンプ場</t>
    <rPh sb="0" eb="2">
      <t>ハヅ</t>
    </rPh>
    <rPh sb="5" eb="6">
      <t>ジョウ</t>
    </rPh>
    <phoneticPr fontId="7"/>
  </si>
  <si>
    <t>9</t>
  </si>
  <si>
    <t>諏訪公園雨水調整池</t>
    <rPh sb="0" eb="2">
      <t>スワ</t>
    </rPh>
    <rPh sb="2" eb="4">
      <t>コウエン</t>
    </rPh>
    <rPh sb="4" eb="6">
      <t>ウスイ</t>
    </rPh>
    <rPh sb="6" eb="9">
      <t>チョウセイチ</t>
    </rPh>
    <phoneticPr fontId="7"/>
  </si>
  <si>
    <t>10</t>
  </si>
  <si>
    <t>八剣地下ポンプ場</t>
    <rPh sb="0" eb="2">
      <t>ヤツルギ</t>
    </rPh>
    <rPh sb="2" eb="4">
      <t>チカ</t>
    </rPh>
    <rPh sb="7" eb="8">
      <t>ジョウ</t>
    </rPh>
    <phoneticPr fontId="7"/>
  </si>
  <si>
    <t>11</t>
  </si>
  <si>
    <t>納屋ポンプ場</t>
    <rPh sb="0" eb="2">
      <t>ナヤ</t>
    </rPh>
    <rPh sb="5" eb="6">
      <t>ジョウ</t>
    </rPh>
    <phoneticPr fontId="7"/>
  </si>
  <si>
    <t>12</t>
  </si>
  <si>
    <t>高砂ポンプ場</t>
    <rPh sb="0" eb="2">
      <t>タカサゴ</t>
    </rPh>
    <rPh sb="5" eb="6">
      <t>バ</t>
    </rPh>
    <phoneticPr fontId="7"/>
  </si>
  <si>
    <t>13</t>
  </si>
  <si>
    <t>朝日町ポンプ場</t>
    <rPh sb="0" eb="2">
      <t>アサヒ</t>
    </rPh>
    <rPh sb="2" eb="3">
      <t>マチ</t>
    </rPh>
    <rPh sb="6" eb="7">
      <t>ジョウ</t>
    </rPh>
    <phoneticPr fontId="7"/>
  </si>
  <si>
    <t>14</t>
  </si>
  <si>
    <t>阿瀬知ポンプ場</t>
    <rPh sb="0" eb="3">
      <t>アセチ</t>
    </rPh>
    <rPh sb="6" eb="7">
      <t>バ</t>
    </rPh>
    <phoneticPr fontId="7"/>
  </si>
  <si>
    <t>15</t>
  </si>
  <si>
    <t>納屋運河地下ポンプ場</t>
    <rPh sb="0" eb="2">
      <t>ナヤ</t>
    </rPh>
    <rPh sb="2" eb="4">
      <t>ウンガ</t>
    </rPh>
    <rPh sb="4" eb="6">
      <t>チカ</t>
    </rPh>
    <rPh sb="9" eb="10">
      <t>ジョウ</t>
    </rPh>
    <phoneticPr fontId="7"/>
  </si>
  <si>
    <t>16</t>
  </si>
  <si>
    <t>中央通り貯留管排水施設</t>
    <rPh sb="0" eb="2">
      <t>チュウオウ</t>
    </rPh>
    <rPh sb="2" eb="3">
      <t>ドオ</t>
    </rPh>
    <rPh sb="4" eb="6">
      <t>チョリュウ</t>
    </rPh>
    <rPh sb="6" eb="7">
      <t>カン</t>
    </rPh>
    <rPh sb="7" eb="9">
      <t>ハイスイ</t>
    </rPh>
    <rPh sb="9" eb="11">
      <t>シセツ</t>
    </rPh>
    <phoneticPr fontId="7"/>
  </si>
  <si>
    <t>富田浜元町２８区画地下ポンプ場</t>
    <rPh sb="0" eb="2">
      <t>トミダ</t>
    </rPh>
    <rPh sb="2" eb="3">
      <t>ハマ</t>
    </rPh>
    <rPh sb="3" eb="4">
      <t>モト</t>
    </rPh>
    <rPh sb="4" eb="5">
      <t>マチ</t>
    </rPh>
    <rPh sb="7" eb="9">
      <t>クカク</t>
    </rPh>
    <rPh sb="9" eb="11">
      <t>チカ</t>
    </rPh>
    <rPh sb="14" eb="15">
      <t>バ</t>
    </rPh>
    <phoneticPr fontId="7"/>
  </si>
  <si>
    <t>18</t>
  </si>
  <si>
    <t>茂福ポンプ場</t>
    <rPh sb="5" eb="6">
      <t>ジョウ</t>
    </rPh>
    <phoneticPr fontId="7"/>
  </si>
  <si>
    <t>大井の川ポンプ場</t>
    <rPh sb="0" eb="2">
      <t>オオイ</t>
    </rPh>
    <rPh sb="3" eb="4">
      <t>カワ</t>
    </rPh>
    <rPh sb="7" eb="8">
      <t>ジョウ</t>
    </rPh>
    <phoneticPr fontId="7"/>
  </si>
  <si>
    <t>20</t>
    <phoneticPr fontId="7"/>
  </si>
  <si>
    <t>旧雨池ポンプ場</t>
    <rPh sb="0" eb="1">
      <t>キュウ</t>
    </rPh>
    <rPh sb="1" eb="3">
      <t>アマイケ</t>
    </rPh>
    <rPh sb="6" eb="7">
      <t>ジョウ</t>
    </rPh>
    <phoneticPr fontId="7"/>
  </si>
  <si>
    <t>21</t>
    <phoneticPr fontId="7"/>
  </si>
  <si>
    <t>雨池ポンプ場</t>
    <rPh sb="0" eb="1">
      <t>アメ</t>
    </rPh>
    <rPh sb="1" eb="2">
      <t>イケ</t>
    </rPh>
    <rPh sb="5" eb="6">
      <t>ジョウ</t>
    </rPh>
    <phoneticPr fontId="7"/>
  </si>
  <si>
    <t>安島地下ポンプ場</t>
    <rPh sb="0" eb="2">
      <t>ヤスジマ</t>
    </rPh>
    <rPh sb="2" eb="4">
      <t>チカ</t>
    </rPh>
    <rPh sb="7" eb="8">
      <t>ジョウ</t>
    </rPh>
    <phoneticPr fontId="7"/>
  </si>
  <si>
    <t>23</t>
    <phoneticPr fontId="7"/>
  </si>
  <si>
    <t>新正地下ポンプ場</t>
    <rPh sb="0" eb="2">
      <t>シンショウ</t>
    </rPh>
    <rPh sb="2" eb="4">
      <t>チカ</t>
    </rPh>
    <rPh sb="7" eb="8">
      <t>ジョウ</t>
    </rPh>
    <phoneticPr fontId="7"/>
  </si>
  <si>
    <t>24</t>
    <phoneticPr fontId="7"/>
  </si>
  <si>
    <t>落合ポンプ場</t>
    <rPh sb="0" eb="2">
      <t>オチアイ</t>
    </rPh>
    <rPh sb="5" eb="6">
      <t>バ</t>
    </rPh>
    <phoneticPr fontId="7"/>
  </si>
  <si>
    <t>25</t>
    <phoneticPr fontId="7"/>
  </si>
  <si>
    <t>塩浜第３ポンプ場</t>
    <rPh sb="0" eb="2">
      <t>シオハマ</t>
    </rPh>
    <rPh sb="2" eb="3">
      <t>ダイ</t>
    </rPh>
    <rPh sb="7" eb="8">
      <t>ジョウ</t>
    </rPh>
    <phoneticPr fontId="7"/>
  </si>
  <si>
    <t>智積汚水
中継ポンプ場</t>
    <rPh sb="0" eb="1">
      <t>チ</t>
    </rPh>
    <rPh sb="1" eb="2">
      <t>セキ</t>
    </rPh>
    <rPh sb="2" eb="4">
      <t>オスイ</t>
    </rPh>
    <rPh sb="5" eb="7">
      <t>チュウケイ</t>
    </rPh>
    <rPh sb="10" eb="11">
      <t>バ</t>
    </rPh>
    <phoneticPr fontId="7"/>
  </si>
  <si>
    <t>27</t>
    <phoneticPr fontId="7"/>
  </si>
  <si>
    <t>磯津第１ポンプ場</t>
    <rPh sb="0" eb="1">
      <t>イソ</t>
    </rPh>
    <rPh sb="1" eb="2">
      <t>ツ</t>
    </rPh>
    <rPh sb="2" eb="3">
      <t>ダイ</t>
    </rPh>
    <rPh sb="7" eb="8">
      <t>バ</t>
    </rPh>
    <phoneticPr fontId="7"/>
  </si>
  <si>
    <t>28</t>
    <phoneticPr fontId="7"/>
  </si>
  <si>
    <t>野田排水機場</t>
    <rPh sb="0" eb="2">
      <t>ノダ</t>
    </rPh>
    <rPh sb="2" eb="5">
      <t>ハイスイキ</t>
    </rPh>
    <rPh sb="5" eb="6">
      <t>ジョウ</t>
    </rPh>
    <phoneticPr fontId="7"/>
  </si>
  <si>
    <t>29</t>
    <phoneticPr fontId="7"/>
  </si>
  <si>
    <t>河原田ポンプ場</t>
    <rPh sb="0" eb="3">
      <t>カワラダ</t>
    </rPh>
    <rPh sb="6" eb="7">
      <t>ジョウ</t>
    </rPh>
    <phoneticPr fontId="7"/>
  </si>
  <si>
    <t>30</t>
    <phoneticPr fontId="7"/>
  </si>
  <si>
    <t>新富洲原ポンプ場</t>
    <rPh sb="0" eb="1">
      <t>シン</t>
    </rPh>
    <rPh sb="1" eb="4">
      <t>トミスハラ</t>
    </rPh>
    <rPh sb="7" eb="8">
      <t>ジョウ</t>
    </rPh>
    <phoneticPr fontId="7"/>
  </si>
  <si>
    <t>浜田地下ポンプ場</t>
    <rPh sb="0" eb="2">
      <t>ハマダ</t>
    </rPh>
    <rPh sb="2" eb="4">
      <t>チカ</t>
    </rPh>
    <rPh sb="7" eb="8">
      <t>ジョウ</t>
    </rPh>
    <phoneticPr fontId="7"/>
  </si>
  <si>
    <t>32</t>
    <phoneticPr fontId="7"/>
  </si>
  <si>
    <t>新南五味塚ポンプ場</t>
    <rPh sb="0" eb="1">
      <t>シン</t>
    </rPh>
    <rPh sb="1" eb="2">
      <t>ミナミ</t>
    </rPh>
    <rPh sb="2" eb="4">
      <t>ゴミ</t>
    </rPh>
    <rPh sb="4" eb="5">
      <t>ヅカ</t>
    </rPh>
    <rPh sb="8" eb="9">
      <t>ジョウ</t>
    </rPh>
    <phoneticPr fontId="7"/>
  </si>
  <si>
    <t>33</t>
    <phoneticPr fontId="7"/>
  </si>
  <si>
    <t>内堀ポンプ場</t>
    <rPh sb="0" eb="1">
      <t>ウチ</t>
    </rPh>
    <rPh sb="1" eb="2">
      <t>ホリ</t>
    </rPh>
    <rPh sb="5" eb="6">
      <t>ジョウ</t>
    </rPh>
    <phoneticPr fontId="7"/>
  </si>
  <si>
    <t>34</t>
    <phoneticPr fontId="7"/>
  </si>
  <si>
    <t>釆女汚水中継ポンプ場</t>
    <rPh sb="0" eb="2">
      <t>ウネメ</t>
    </rPh>
    <rPh sb="2" eb="4">
      <t>オスイ</t>
    </rPh>
    <rPh sb="4" eb="6">
      <t>チュウケイ</t>
    </rPh>
    <rPh sb="9" eb="10">
      <t>ジョウ</t>
    </rPh>
    <phoneticPr fontId="7"/>
  </si>
  <si>
    <t>総合計</t>
    <rPh sb="0" eb="1">
      <t>ソウ</t>
    </rPh>
    <rPh sb="1" eb="3">
      <t>ゴウケイ</t>
    </rPh>
    <phoneticPr fontId="7"/>
  </si>
  <si>
    <t>基本料金（常時）</t>
    <rPh sb="0" eb="2">
      <t>キホン</t>
    </rPh>
    <rPh sb="2" eb="4">
      <t>リョウキン</t>
    </rPh>
    <rPh sb="5" eb="7">
      <t>ジョウジ</t>
    </rPh>
    <phoneticPr fontId="6"/>
  </si>
  <si>
    <t>基本料金（託送料）</t>
    <rPh sb="0" eb="2">
      <t>キホン</t>
    </rPh>
    <rPh sb="2" eb="4">
      <t>リョウキン</t>
    </rPh>
    <rPh sb="5" eb="8">
      <t>タクソウリョウ</t>
    </rPh>
    <phoneticPr fontId="6"/>
  </si>
  <si>
    <t>電力量料金</t>
    <rPh sb="0" eb="3">
      <t>デンリョクリョウ</t>
    </rPh>
    <rPh sb="3" eb="5">
      <t>リョウキン</t>
    </rPh>
    <phoneticPr fontId="6"/>
  </si>
  <si>
    <t>注意①　消費税及び地方消費税込みの額とすること。</t>
    <rPh sb="0" eb="2">
      <t>チュウイ</t>
    </rPh>
    <rPh sb="4" eb="7">
      <t>ショウヒゼイ</t>
    </rPh>
    <rPh sb="7" eb="8">
      <t>オヨ</t>
    </rPh>
    <rPh sb="9" eb="11">
      <t>チホウ</t>
    </rPh>
    <rPh sb="11" eb="14">
      <t>ショウヒゼイ</t>
    </rPh>
    <rPh sb="14" eb="15">
      <t>コ</t>
    </rPh>
    <rPh sb="17" eb="18">
      <t>ガク</t>
    </rPh>
    <phoneticPr fontId="6"/>
  </si>
  <si>
    <t>注意②　入札書に添付する明細書は、この様式もしくはこれに沿ったものとします。</t>
    <rPh sb="0" eb="2">
      <t>チュウイ</t>
    </rPh>
    <rPh sb="4" eb="7">
      <t>ニュウサツショ</t>
    </rPh>
    <rPh sb="8" eb="10">
      <t>テンプ</t>
    </rPh>
    <rPh sb="12" eb="15">
      <t>メイサイショ</t>
    </rPh>
    <rPh sb="19" eb="21">
      <t>ヨウシキ</t>
    </rPh>
    <rPh sb="28" eb="29">
      <t>ソ</t>
    </rPh>
    <phoneticPr fontId="6"/>
  </si>
  <si>
    <t>31</t>
    <phoneticPr fontId="7"/>
  </si>
  <si>
    <t>1</t>
    <phoneticPr fontId="7"/>
  </si>
  <si>
    <t>橋北ポンプ場</t>
    <phoneticPr fontId="7"/>
  </si>
  <si>
    <t>-</t>
    <phoneticPr fontId="7"/>
  </si>
  <si>
    <t>2</t>
    <phoneticPr fontId="7"/>
  </si>
  <si>
    <t>-</t>
    <phoneticPr fontId="7"/>
  </si>
  <si>
    <t>3</t>
    <phoneticPr fontId="7"/>
  </si>
  <si>
    <t>-</t>
    <phoneticPr fontId="7"/>
  </si>
  <si>
    <t>-</t>
    <phoneticPr fontId="7"/>
  </si>
  <si>
    <t>-</t>
    <phoneticPr fontId="7"/>
  </si>
  <si>
    <t>17</t>
    <phoneticPr fontId="7"/>
  </si>
  <si>
    <t>-</t>
    <phoneticPr fontId="7"/>
  </si>
  <si>
    <t>19</t>
    <phoneticPr fontId="7"/>
  </si>
  <si>
    <t>22</t>
    <phoneticPr fontId="7"/>
  </si>
  <si>
    <t>26</t>
    <phoneticPr fontId="7"/>
  </si>
  <si>
    <t>35</t>
    <phoneticPr fontId="7"/>
  </si>
  <si>
    <t>泊汚水中継ポンプ場</t>
    <rPh sb="0" eb="1">
      <t>トマリ</t>
    </rPh>
    <rPh sb="1" eb="3">
      <t>オスイ</t>
    </rPh>
    <rPh sb="3" eb="5">
      <t>チュウケイ</t>
    </rPh>
    <rPh sb="8" eb="9">
      <t>ジョウ</t>
    </rPh>
    <phoneticPr fontId="7"/>
  </si>
  <si>
    <t>36</t>
    <phoneticPr fontId="7"/>
  </si>
  <si>
    <t>吉崎ポンプ場</t>
    <rPh sb="0" eb="2">
      <t>ヨシザキ</t>
    </rPh>
    <rPh sb="5" eb="6">
      <t>ジョウ</t>
    </rPh>
    <phoneticPr fontId="7"/>
  </si>
  <si>
    <t>塩浜第１ポンプ場</t>
    <rPh sb="0" eb="2">
      <t>シオハマ</t>
    </rPh>
    <rPh sb="2" eb="3">
      <t>ダイ</t>
    </rPh>
    <rPh sb="7" eb="8">
      <t>ジョウ</t>
    </rPh>
    <phoneticPr fontId="7"/>
  </si>
  <si>
    <t>水と緑のせせらぎ広場</t>
    <rPh sb="0" eb="1">
      <t>ミズ</t>
    </rPh>
    <rPh sb="2" eb="3">
      <t>ミドリ</t>
    </rPh>
    <rPh sb="8" eb="10">
      <t>ヒロバ</t>
    </rPh>
    <phoneticPr fontId="7"/>
  </si>
  <si>
    <t>白須賀ポンプ場</t>
    <rPh sb="0" eb="3">
      <t>シラスガ</t>
    </rPh>
    <rPh sb="6" eb="7">
      <t>ジョウ</t>
    </rPh>
    <phoneticPr fontId="7"/>
  </si>
  <si>
    <t>日永浄化センター第２系統</t>
    <rPh sb="0" eb="4">
      <t>ヒナガジョウカ</t>
    </rPh>
    <rPh sb="8" eb="9">
      <t>ダイ</t>
    </rPh>
    <rPh sb="10" eb="12">
      <t>ケイトウ</t>
    </rPh>
    <phoneticPr fontId="7"/>
  </si>
  <si>
    <t>日永浄化センター第３系統</t>
    <rPh sb="0" eb="4">
      <t>ヒナガジョウカ</t>
    </rPh>
    <rPh sb="8" eb="9">
      <t>ダイ</t>
    </rPh>
    <rPh sb="10" eb="12">
      <t>ケイトウ</t>
    </rPh>
    <phoneticPr fontId="7"/>
  </si>
  <si>
    <t>日永浄化センター第４系統</t>
    <rPh sb="0" eb="4">
      <t>ヒナガジョウカ</t>
    </rPh>
    <rPh sb="8" eb="9">
      <t>ダイ</t>
    </rPh>
    <rPh sb="10" eb="12">
      <t>ケイトウ</t>
    </rPh>
    <phoneticPr fontId="7"/>
  </si>
  <si>
    <t>37</t>
    <phoneticPr fontId="7"/>
  </si>
  <si>
    <t>38</t>
    <phoneticPr fontId="7"/>
  </si>
  <si>
    <t>39</t>
    <phoneticPr fontId="7"/>
  </si>
  <si>
    <t>40</t>
    <phoneticPr fontId="7"/>
  </si>
  <si>
    <t>41</t>
    <phoneticPr fontId="7"/>
  </si>
  <si>
    <t>42</t>
    <phoneticPr fontId="7"/>
  </si>
  <si>
    <t>令和3年12月</t>
    <rPh sb="0" eb="1">
      <t>レイ</t>
    </rPh>
    <rPh sb="1" eb="2">
      <t>ワ</t>
    </rPh>
    <rPh sb="3" eb="4">
      <t>ネン</t>
    </rPh>
    <rPh sb="6" eb="7">
      <t>ガツ</t>
    </rPh>
    <phoneticPr fontId="7"/>
  </si>
  <si>
    <t>令和4年1月</t>
    <rPh sb="0" eb="1">
      <t>レイ</t>
    </rPh>
    <rPh sb="1" eb="2">
      <t>ワ</t>
    </rPh>
    <rPh sb="3" eb="4">
      <t>ネン</t>
    </rPh>
    <rPh sb="5" eb="6">
      <t>ガツ</t>
    </rPh>
    <phoneticPr fontId="7"/>
  </si>
  <si>
    <t>令和4年2月</t>
    <rPh sb="0" eb="1">
      <t>レイ</t>
    </rPh>
    <rPh sb="1" eb="2">
      <t>ワ</t>
    </rPh>
    <rPh sb="3" eb="4">
      <t>ネン</t>
    </rPh>
    <rPh sb="5" eb="6">
      <t>ガツ</t>
    </rPh>
    <phoneticPr fontId="7"/>
  </si>
  <si>
    <t>令和4年3月</t>
    <rPh sb="0" eb="1">
      <t>レイ</t>
    </rPh>
    <rPh sb="1" eb="2">
      <t>ワ</t>
    </rPh>
    <rPh sb="3" eb="4">
      <t>ネン</t>
    </rPh>
    <rPh sb="5" eb="6">
      <t>ガツ</t>
    </rPh>
    <phoneticPr fontId="7"/>
  </si>
  <si>
    <t>令和4年4月</t>
    <rPh sb="0" eb="1">
      <t>レイ</t>
    </rPh>
    <rPh sb="1" eb="2">
      <t>ワ</t>
    </rPh>
    <rPh sb="3" eb="4">
      <t>ネン</t>
    </rPh>
    <rPh sb="5" eb="6">
      <t>ガツ</t>
    </rPh>
    <phoneticPr fontId="7"/>
  </si>
  <si>
    <t>令和4年5月</t>
    <rPh sb="0" eb="1">
      <t>レイ</t>
    </rPh>
    <rPh sb="1" eb="2">
      <t>ワ</t>
    </rPh>
    <rPh sb="3" eb="4">
      <t>ネン</t>
    </rPh>
    <rPh sb="5" eb="6">
      <t>ガツ</t>
    </rPh>
    <phoneticPr fontId="7"/>
  </si>
  <si>
    <t>令和4年6月</t>
    <rPh sb="0" eb="1">
      <t>レイ</t>
    </rPh>
    <rPh sb="1" eb="2">
      <t>ワ</t>
    </rPh>
    <rPh sb="3" eb="4">
      <t>ネン</t>
    </rPh>
    <rPh sb="5" eb="6">
      <t>ガツ</t>
    </rPh>
    <phoneticPr fontId="7"/>
  </si>
  <si>
    <t>令和4年7月</t>
    <rPh sb="0" eb="1">
      <t>レイ</t>
    </rPh>
    <rPh sb="1" eb="2">
      <t>ワ</t>
    </rPh>
    <rPh sb="3" eb="4">
      <t>ネン</t>
    </rPh>
    <rPh sb="5" eb="6">
      <t>ガツ</t>
    </rPh>
    <phoneticPr fontId="7"/>
  </si>
  <si>
    <t>令和4年8月</t>
    <rPh sb="0" eb="1">
      <t>レイ</t>
    </rPh>
    <rPh sb="1" eb="2">
      <t>ワ</t>
    </rPh>
    <rPh sb="3" eb="4">
      <t>ネン</t>
    </rPh>
    <rPh sb="5" eb="6">
      <t>ガツ</t>
    </rPh>
    <phoneticPr fontId="7"/>
  </si>
  <si>
    <t>令和4年9月</t>
    <rPh sb="0" eb="1">
      <t>レイ</t>
    </rPh>
    <rPh sb="1" eb="2">
      <t>ワ</t>
    </rPh>
    <rPh sb="3" eb="4">
      <t>ネン</t>
    </rPh>
    <rPh sb="5" eb="6">
      <t>ガツ</t>
    </rPh>
    <phoneticPr fontId="7"/>
  </si>
  <si>
    <t>令和4年10月</t>
    <rPh sb="0" eb="1">
      <t>レイ</t>
    </rPh>
    <rPh sb="1" eb="2">
      <t>ワ</t>
    </rPh>
    <rPh sb="3" eb="4">
      <t>ネン</t>
    </rPh>
    <rPh sb="6" eb="7">
      <t>ガツ</t>
    </rPh>
    <phoneticPr fontId="7"/>
  </si>
  <si>
    <t>令和4年11月</t>
    <rPh sb="0" eb="1">
      <t>レイ</t>
    </rPh>
    <rPh sb="1" eb="2">
      <t>ワ</t>
    </rPh>
    <rPh sb="3" eb="4">
      <t>ネン</t>
    </rPh>
    <rPh sb="6" eb="7">
      <t>ガツ</t>
    </rPh>
    <phoneticPr fontId="7"/>
  </si>
  <si>
    <t>各料金計算式（入札者は、各項目の数式を記入して下さい。）</t>
    <rPh sb="0" eb="3">
      <t>カクリョウキン</t>
    </rPh>
    <rPh sb="3" eb="6">
      <t>ケイサンシキ</t>
    </rPh>
    <rPh sb="7" eb="10">
      <t>ニュウサツシャ</t>
    </rPh>
    <rPh sb="12" eb="13">
      <t>カク</t>
    </rPh>
    <rPh sb="13" eb="15">
      <t>コウモク</t>
    </rPh>
    <rPh sb="16" eb="18">
      <t>スウシキ</t>
    </rPh>
    <rPh sb="19" eb="21">
      <t>キニュウ</t>
    </rPh>
    <rPh sb="23" eb="24">
      <t>クダ</t>
    </rPh>
    <phoneticPr fontId="6"/>
  </si>
  <si>
    <t>（例）…契約電力（常時）×基本料金単価（常時）　少数第２位まで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2">
      <t>ジョウジ</t>
    </rPh>
    <rPh sb="24" eb="26">
      <t>ショウスウ</t>
    </rPh>
    <rPh sb="26" eb="27">
      <t>ダイ</t>
    </rPh>
    <rPh sb="28" eb="29">
      <t>イ</t>
    </rPh>
    <phoneticPr fontId="6"/>
  </si>
  <si>
    <t>（例）…契約電力（常時）×基本料金単価（託送料）　少数第２位まで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3">
      <t>タクソウリョウ</t>
    </rPh>
    <phoneticPr fontId="6"/>
  </si>
  <si>
    <t>（例）…使用電力量×電力量料金単価　少数第２位まで</t>
    <rPh sb="1" eb="2">
      <t>レイ</t>
    </rPh>
    <rPh sb="4" eb="6">
      <t>シヨウ</t>
    </rPh>
    <rPh sb="6" eb="9">
      <t>デンリョクリョウ</t>
    </rPh>
    <rPh sb="10" eb="13">
      <t>デンリョクリョウ</t>
    </rPh>
    <rPh sb="13" eb="15">
      <t>リョウキン</t>
    </rPh>
    <rPh sb="15" eb="17">
      <t>タンカ</t>
    </rPh>
    <phoneticPr fontId="6"/>
  </si>
  <si>
    <t>月合計(円未満切捨)</t>
    <rPh sb="0" eb="1">
      <t>ツキ</t>
    </rPh>
    <rPh sb="1" eb="3">
      <t>ゴウケイ</t>
    </rPh>
    <rPh sb="4" eb="5">
      <t>エン</t>
    </rPh>
    <rPh sb="5" eb="7">
      <t>ミマン</t>
    </rPh>
    <rPh sb="7" eb="8">
      <t>キリ</t>
    </rPh>
    <rPh sb="8" eb="9">
      <t>シャ</t>
    </rPh>
    <phoneticPr fontId="6"/>
  </si>
  <si>
    <t>（例）…基本料金（常時）＋基本料金（託送料）＋電力量料金　少数点以下を切り捨て</t>
    <rPh sb="1" eb="2">
      <t>レイ</t>
    </rPh>
    <rPh sb="31" eb="32">
      <t>テン</t>
    </rPh>
    <rPh sb="32" eb="34">
      <t>イカ</t>
    </rPh>
    <rPh sb="35" eb="36">
      <t>キ</t>
    </rPh>
    <rPh sb="37" eb="38">
      <t>ス</t>
    </rPh>
    <phoneticPr fontId="6"/>
  </si>
  <si>
    <t>事業所毎における合計</t>
    <rPh sb="0" eb="3">
      <t>ジギョウショ</t>
    </rPh>
    <rPh sb="3" eb="4">
      <t>マイ</t>
    </rPh>
    <rPh sb="8" eb="10">
      <t>ゴウケイ</t>
    </rPh>
    <phoneticPr fontId="6"/>
  </si>
  <si>
    <t>（例）…令和3年12月から令和4年11月までの12ヶ月分の月合計(円未満切捨)の和</t>
    <rPh sb="1" eb="2">
      <t>レイ</t>
    </rPh>
    <rPh sb="26" eb="27">
      <t>ゲツ</t>
    </rPh>
    <rPh sb="27" eb="28">
      <t>ブン</t>
    </rPh>
    <rPh sb="29" eb="32">
      <t>ツキゴウケイ</t>
    </rPh>
    <rPh sb="40" eb="41">
      <t>ワ</t>
    </rPh>
    <phoneticPr fontId="6"/>
  </si>
  <si>
    <t>総合計</t>
    <rPh sb="0" eb="1">
      <t>ソウ</t>
    </rPh>
    <rPh sb="1" eb="3">
      <t>ゴウケイ</t>
    </rPh>
    <phoneticPr fontId="6"/>
  </si>
  <si>
    <t>（例）…全事業所分の事業所毎における合計の和</t>
    <rPh sb="1" eb="2">
      <t>レイ</t>
    </rPh>
    <rPh sb="5" eb="8">
      <t>ジギョウショ</t>
    </rPh>
    <rPh sb="8" eb="9">
      <t>ブン</t>
    </rPh>
    <rPh sb="21" eb="22">
      <t>ワ</t>
    </rPh>
    <phoneticPr fontId="6"/>
  </si>
  <si>
    <t>入札者</t>
    <rPh sb="0" eb="3">
      <t>ニュウサツシャ</t>
    </rPh>
    <phoneticPr fontId="6"/>
  </si>
  <si>
    <t>入札金額明細書</t>
    <rPh sb="0" eb="4">
      <t>ニュウサツキンガク</t>
    </rPh>
    <rPh sb="4" eb="7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</si>
</sst>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&quot;年&quot;m&quot;月&quot;;@"/>
    <numFmt numFmtId="177" formatCode="#,##0_);\(#,##0\)"/>
    <numFmt numFmtId="178" formatCode="#,##0_);[Red]\(#,##0\)"/>
    <numFmt numFmtId="179" formatCode="#,##0.00_);\(#,##0.00\)"/>
  </numFmts>
  <fonts count="17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  <scheme val="major"/>
    </font>
    <font>
      <b/>
      <sz val="9"/>
      <name val="ＭＳ Ｐゴシック"/>
      <family val="3"/>
      <charset val="128"/>
    </font>
    <font>
      <b/>
      <sz val="9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sz val="8"/>
      <name val="Arial"/>
      <family val="2"/>
    </font>
    <font>
      <sz val="9"/>
      <name val="Arial"/>
      <family val="2"/>
    </font>
    <font>
      <sz val="9"/>
      <name val="ＭＳ ゴシック"/>
      <family val="3"/>
      <charset val="128"/>
    </font>
    <font>
      <sz val="9"/>
      <name val="Tahoma"/>
      <family val="2"/>
    </font>
    <font>
      <sz val="1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Protection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 indent="1"/>
    </xf>
    <xf numFmtId="0" fontId="8" fillId="0" borderId="0" xfId="2" applyFont="1" applyFill="1" applyBorder="1" applyAlignment="1">
      <alignment horizontal="left" vertical="center" indent="1"/>
    </xf>
    <xf numFmtId="0" fontId="5" fillId="0" borderId="0" xfId="2" applyFont="1" applyFill="1" applyBorder="1" applyAlignment="1">
      <alignment horizontal="left" vertical="center"/>
    </xf>
    <xf numFmtId="177" fontId="8" fillId="6" borderId="6" xfId="2" applyNumberFormat="1" applyFont="1" applyFill="1" applyBorder="1" applyAlignment="1">
      <alignment vertical="center" wrapText="1"/>
    </xf>
    <xf numFmtId="178" fontId="8" fillId="6" borderId="6" xfId="2" applyNumberFormat="1" applyFont="1" applyFill="1" applyBorder="1" applyAlignment="1">
      <alignment vertical="center" wrapText="1"/>
    </xf>
    <xf numFmtId="178" fontId="8" fillId="6" borderId="6" xfId="2" applyNumberFormat="1" applyFont="1" applyFill="1" applyBorder="1" applyAlignment="1">
      <alignment horizontal="right" vertical="center"/>
    </xf>
    <xf numFmtId="178" fontId="8" fillId="0" borderId="6" xfId="2" applyNumberFormat="1" applyFont="1" applyFill="1" applyBorder="1" applyAlignment="1">
      <alignment horizontal="right" vertical="center"/>
    </xf>
    <xf numFmtId="0" fontId="10" fillId="0" borderId="3" xfId="2" applyFont="1" applyFill="1" applyBorder="1" applyAlignment="1">
      <alignment vertical="center"/>
    </xf>
    <xf numFmtId="0" fontId="12" fillId="0" borderId="0" xfId="2" applyFont="1">
      <alignment vertical="center"/>
    </xf>
    <xf numFmtId="0" fontId="8" fillId="0" borderId="0" xfId="2" applyFont="1" applyBorder="1" applyAlignment="1">
      <alignment vertical="center"/>
    </xf>
    <xf numFmtId="0" fontId="10" fillId="0" borderId="0" xfId="2" applyFont="1" applyBorder="1">
      <alignment vertical="center"/>
    </xf>
    <xf numFmtId="0" fontId="8" fillId="0" borderId="0" xfId="2" applyFont="1" applyBorder="1" applyAlignment="1">
      <alignment horizontal="center" vertical="center" wrapText="1"/>
    </xf>
    <xf numFmtId="0" fontId="13" fillId="0" borderId="0" xfId="2" applyFont="1" applyFill="1" applyBorder="1">
      <alignment vertical="center"/>
    </xf>
    <xf numFmtId="0" fontId="13" fillId="0" borderId="0" xfId="2" applyFont="1" applyBorder="1">
      <alignment vertical="center"/>
    </xf>
    <xf numFmtId="0" fontId="14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8" fillId="0" borderId="0" xfId="2" applyFont="1" applyBorder="1">
      <alignment vertical="center"/>
    </xf>
    <xf numFmtId="0" fontId="5" fillId="4" borderId="7" xfId="2" applyFont="1" applyFill="1" applyBorder="1">
      <alignment vertical="center"/>
    </xf>
    <xf numFmtId="0" fontId="5" fillId="0" borderId="0" xfId="2" applyFont="1">
      <alignment vertical="center"/>
    </xf>
    <xf numFmtId="0" fontId="5" fillId="0" borderId="0" xfId="2" applyFont="1" applyFill="1" applyBorder="1">
      <alignment vertical="center"/>
    </xf>
    <xf numFmtId="0" fontId="5" fillId="0" borderId="3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3" fillId="0" borderId="0" xfId="2" applyFont="1">
      <alignment vertical="center"/>
    </xf>
    <xf numFmtId="0" fontId="15" fillId="5" borderId="6" xfId="2" applyFont="1" applyFill="1" applyBorder="1" applyAlignment="1">
      <alignment vertical="center" wrapText="1"/>
    </xf>
    <xf numFmtId="0" fontId="5" fillId="2" borderId="6" xfId="2" applyFont="1" applyFill="1" applyBorder="1" applyAlignment="1">
      <alignment horizontal="center" vertical="center" wrapText="1"/>
    </xf>
    <xf numFmtId="176" fontId="8" fillId="2" borderId="6" xfId="2" applyNumberFormat="1" applyFont="1" applyFill="1" applyBorder="1" applyAlignment="1">
      <alignment horizontal="center" vertical="center" wrapText="1"/>
    </xf>
    <xf numFmtId="0" fontId="13" fillId="0" borderId="0" xfId="2" applyFont="1" applyAlignment="1">
      <alignment vertical="center"/>
    </xf>
    <xf numFmtId="177" fontId="5" fillId="0" borderId="6" xfId="2" applyNumberFormat="1" applyFont="1" applyFill="1" applyBorder="1" applyAlignment="1">
      <alignment horizontal="center" vertical="center" wrapText="1"/>
    </xf>
    <xf numFmtId="177" fontId="5" fillId="0" borderId="6" xfId="2" applyNumberFormat="1" applyFont="1" applyFill="1" applyBorder="1" applyAlignment="1">
      <alignment horizontal="right" vertical="center" wrapText="1"/>
    </xf>
    <xf numFmtId="1" fontId="5" fillId="2" borderId="2" xfId="2" applyNumberFormat="1" applyFont="1" applyFill="1" applyBorder="1" applyAlignment="1">
      <alignment horizontal="center" vertical="center" wrapText="1"/>
    </xf>
    <xf numFmtId="179" fontId="5" fillId="4" borderId="7" xfId="2" applyNumberFormat="1" applyFont="1" applyFill="1" applyBorder="1" applyAlignment="1">
      <alignment horizontal="right" vertical="center" wrapText="1"/>
    </xf>
    <xf numFmtId="179" fontId="8" fillId="0" borderId="4" xfId="2" applyNumberFormat="1" applyFont="1" applyFill="1" applyBorder="1" applyAlignment="1">
      <alignment horizontal="right" vertical="center" wrapText="1"/>
    </xf>
    <xf numFmtId="1" fontId="5" fillId="2" borderId="2" xfId="2" applyNumberFormat="1" applyFont="1" applyFill="1" applyBorder="1" applyAlignment="1">
      <alignment horizontal="center" vertical="center" shrinkToFit="1"/>
    </xf>
    <xf numFmtId="179" fontId="8" fillId="0" borderId="6" xfId="2" applyNumberFormat="1" applyFont="1" applyFill="1" applyBorder="1" applyAlignment="1">
      <alignment horizontal="right" vertical="center" wrapText="1"/>
    </xf>
    <xf numFmtId="177" fontId="8" fillId="0" borderId="6" xfId="2" applyNumberFormat="1" applyFont="1" applyFill="1" applyBorder="1" applyAlignment="1">
      <alignment horizontal="right" vertical="center" wrapText="1"/>
    </xf>
    <xf numFmtId="177" fontId="13" fillId="0" borderId="3" xfId="2" applyNumberFormat="1" applyFont="1" applyBorder="1">
      <alignment vertical="center"/>
    </xf>
    <xf numFmtId="0" fontId="13" fillId="0" borderId="3" xfId="2" applyFont="1" applyBorder="1">
      <alignment vertical="center"/>
    </xf>
    <xf numFmtId="49" fontId="5" fillId="3" borderId="0" xfId="2" applyNumberFormat="1" applyFont="1" applyFill="1" applyBorder="1" applyAlignment="1">
      <alignment horizontal="center" vertical="center" wrapText="1"/>
    </xf>
    <xf numFmtId="177" fontId="8" fillId="3" borderId="0" xfId="2" applyNumberFormat="1" applyFont="1" applyFill="1" applyBorder="1" applyAlignment="1">
      <alignment horizontal="right" vertical="center" wrapText="1"/>
    </xf>
    <xf numFmtId="177" fontId="5" fillId="0" borderId="0" xfId="2" applyNumberFormat="1" applyFont="1" applyFill="1" applyBorder="1" applyAlignment="1">
      <alignment horizontal="right" vertical="center" wrapText="1"/>
    </xf>
    <xf numFmtId="0" fontId="13" fillId="3" borderId="0" xfId="2" applyFont="1" applyFill="1" applyBorder="1">
      <alignment vertical="center"/>
    </xf>
    <xf numFmtId="0" fontId="15" fillId="5" borderId="6" xfId="2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/>
    </xf>
    <xf numFmtId="177" fontId="13" fillId="0" borderId="11" xfId="2" applyNumberFormat="1" applyFont="1" applyBorder="1">
      <alignment vertical="center"/>
    </xf>
    <xf numFmtId="0" fontId="13" fillId="0" borderId="11" xfId="2" applyFont="1" applyBorder="1">
      <alignment vertical="center"/>
    </xf>
    <xf numFmtId="49" fontId="5" fillId="5" borderId="1" xfId="2" applyNumberFormat="1" applyFont="1" applyFill="1" applyBorder="1" applyAlignment="1">
      <alignment vertical="center" wrapText="1"/>
    </xf>
    <xf numFmtId="49" fontId="5" fillId="0" borderId="1" xfId="2" applyNumberFormat="1" applyFont="1" applyFill="1" applyBorder="1" applyAlignment="1">
      <alignment vertical="center" wrapText="1"/>
    </xf>
    <xf numFmtId="49" fontId="5" fillId="5" borderId="0" xfId="2" applyNumberFormat="1" applyFont="1" applyFill="1" applyBorder="1" applyAlignment="1">
      <alignment vertical="center" wrapText="1"/>
    </xf>
    <xf numFmtId="49" fontId="15" fillId="5" borderId="0" xfId="2" applyNumberFormat="1" applyFont="1" applyFill="1" applyBorder="1" applyAlignment="1">
      <alignment horizontal="left" vertical="top" wrapText="1"/>
    </xf>
    <xf numFmtId="177" fontId="5" fillId="0" borderId="5" xfId="2" applyNumberFormat="1" applyFont="1" applyFill="1" applyBorder="1" applyAlignment="1">
      <alignment horizontal="right" vertical="top" wrapText="1"/>
    </xf>
    <xf numFmtId="49" fontId="5" fillId="5" borderId="0" xfId="2" applyNumberFormat="1" applyFont="1" applyFill="1" applyBorder="1" applyAlignment="1">
      <alignment horizontal="left" vertical="center" wrapText="1"/>
    </xf>
    <xf numFmtId="1" fontId="5" fillId="7" borderId="0" xfId="2" applyNumberFormat="1" applyFont="1" applyFill="1" applyBorder="1" applyAlignment="1">
      <alignment horizontal="center" vertical="center" wrapText="1"/>
    </xf>
    <xf numFmtId="177" fontId="8" fillId="7" borderId="0" xfId="2" applyNumberFormat="1" applyFont="1" applyFill="1" applyBorder="1" applyAlignment="1">
      <alignment horizontal="right" vertical="top" wrapText="1"/>
    </xf>
    <xf numFmtId="49" fontId="15" fillId="5" borderId="0" xfId="2" applyNumberFormat="1" applyFont="1" applyFill="1" applyBorder="1" applyAlignment="1">
      <alignment horizontal="left" vertical="top"/>
    </xf>
    <xf numFmtId="0" fontId="8" fillId="0" borderId="0" xfId="2" applyFont="1">
      <alignment vertical="center"/>
    </xf>
    <xf numFmtId="0" fontId="13" fillId="0" borderId="0" xfId="2" applyFont="1" applyFill="1">
      <alignment vertical="center"/>
    </xf>
    <xf numFmtId="0" fontId="8" fillId="0" borderId="2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14" fillId="0" borderId="0" xfId="2" applyFont="1">
      <alignment vertical="center"/>
    </xf>
    <xf numFmtId="0" fontId="9" fillId="0" borderId="0" xfId="2" applyFont="1">
      <alignment vertical="center"/>
    </xf>
    <xf numFmtId="0" fontId="12" fillId="0" borderId="0" xfId="2" applyFont="1" applyFill="1">
      <alignment vertical="center"/>
    </xf>
    <xf numFmtId="49" fontId="5" fillId="2" borderId="6" xfId="2" applyNumberFormat="1" applyFont="1" applyFill="1" applyBorder="1" applyAlignment="1">
      <alignment horizontal="center" vertical="center" wrapText="1"/>
    </xf>
    <xf numFmtId="0" fontId="11" fillId="0" borderId="0" xfId="2" applyFont="1" applyBorder="1" applyAlignment="1">
      <alignment vertical="center" wrapText="1"/>
    </xf>
    <xf numFmtId="0" fontId="5" fillId="2" borderId="6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left" vertical="center" indent="1"/>
    </xf>
    <xf numFmtId="0" fontId="5" fillId="0" borderId="1" xfId="2" applyFont="1" applyBorder="1" applyAlignment="1">
      <alignment horizontal="left" vertical="center" indent="1"/>
    </xf>
    <xf numFmtId="0" fontId="5" fillId="0" borderId="4" xfId="2" applyFont="1" applyBorder="1" applyAlignment="1">
      <alignment horizontal="left" vertical="center" indent="1"/>
    </xf>
    <xf numFmtId="0" fontId="5" fillId="9" borderId="12" xfId="2" applyFont="1" applyFill="1" applyBorder="1" applyAlignment="1">
      <alignment horizontal="left" vertical="center" indent="1"/>
    </xf>
    <xf numFmtId="0" fontId="5" fillId="9" borderId="13" xfId="2" applyFont="1" applyFill="1" applyBorder="1" applyAlignment="1">
      <alignment horizontal="left" vertical="center" indent="1"/>
    </xf>
    <xf numFmtId="0" fontId="5" fillId="9" borderId="14" xfId="2" applyFont="1" applyFill="1" applyBorder="1" applyAlignment="1">
      <alignment horizontal="left" vertical="center" indent="1"/>
    </xf>
    <xf numFmtId="49" fontId="5" fillId="2" borderId="2" xfId="2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5" fillId="2" borderId="4" xfId="2" applyNumberFormat="1" applyFont="1" applyFill="1" applyBorder="1" applyAlignment="1">
      <alignment horizontal="center" vertical="center" wrapText="1"/>
    </xf>
    <xf numFmtId="49" fontId="5" fillId="5" borderId="8" xfId="2" applyNumberFormat="1" applyFont="1" applyFill="1" applyBorder="1" applyAlignment="1">
      <alignment horizontal="center" vertical="center" wrapText="1"/>
    </xf>
    <xf numFmtId="49" fontId="5" fillId="5" borderId="9" xfId="2" applyNumberFormat="1" applyFont="1" applyFill="1" applyBorder="1" applyAlignment="1">
      <alignment horizontal="center" vertical="center" wrapText="1"/>
    </xf>
    <xf numFmtId="49" fontId="5" fillId="5" borderId="10" xfId="2" applyNumberFormat="1" applyFont="1" applyFill="1" applyBorder="1" applyAlignment="1">
      <alignment horizontal="center" vertical="center" wrapText="1"/>
    </xf>
    <xf numFmtId="49" fontId="5" fillId="2" borderId="8" xfId="2" applyNumberFormat="1" applyFont="1" applyFill="1" applyBorder="1" applyAlignment="1">
      <alignment horizontal="center" vertical="center" wrapText="1"/>
    </xf>
    <xf numFmtId="49" fontId="5" fillId="2" borderId="9" xfId="2" applyNumberFormat="1" applyFont="1" applyFill="1" applyBorder="1" applyAlignment="1">
      <alignment horizontal="center" vertical="center" wrapText="1"/>
    </xf>
    <xf numFmtId="49" fontId="5" fillId="2" borderId="10" xfId="2" applyNumberFormat="1" applyFont="1" applyFill="1" applyBorder="1" applyAlignment="1">
      <alignment horizontal="center" vertical="center" wrapText="1"/>
    </xf>
    <xf numFmtId="1" fontId="5" fillId="2" borderId="8" xfId="2" applyNumberFormat="1" applyFont="1" applyFill="1" applyBorder="1" applyAlignment="1">
      <alignment horizontal="center" vertical="center" wrapText="1"/>
    </xf>
    <xf numFmtId="0" fontId="16" fillId="0" borderId="9" xfId="2" applyFont="1" applyBorder="1">
      <alignment vertical="center"/>
    </xf>
    <xf numFmtId="0" fontId="16" fillId="0" borderId="10" xfId="2" applyFont="1" applyBorder="1">
      <alignment vertical="center"/>
    </xf>
    <xf numFmtId="49" fontId="5" fillId="2" borderId="6" xfId="2" applyNumberFormat="1" applyFont="1" applyFill="1" applyBorder="1" applyAlignment="1">
      <alignment horizontal="center" vertical="center" wrapText="1"/>
    </xf>
    <xf numFmtId="49" fontId="5" fillId="3" borderId="8" xfId="2" applyNumberFormat="1" applyFont="1" applyFill="1" applyBorder="1" applyAlignment="1">
      <alignment horizontal="center" vertical="center" wrapText="1"/>
    </xf>
    <xf numFmtId="49" fontId="5" fillId="3" borderId="9" xfId="2" applyNumberFormat="1" applyFont="1" applyFill="1" applyBorder="1" applyAlignment="1">
      <alignment horizontal="center" vertical="center" wrapText="1"/>
    </xf>
    <xf numFmtId="49" fontId="5" fillId="3" borderId="10" xfId="2" applyNumberFormat="1" applyFont="1" applyFill="1" applyBorder="1" applyAlignment="1">
      <alignment horizontal="center" vertical="center" wrapText="1"/>
    </xf>
    <xf numFmtId="49" fontId="5" fillId="0" borderId="8" xfId="2" applyNumberFormat="1" applyFont="1" applyFill="1" applyBorder="1" applyAlignment="1">
      <alignment horizontal="center" vertical="center" wrapText="1"/>
    </xf>
    <xf numFmtId="49" fontId="5" fillId="0" borderId="9" xfId="2" applyNumberFormat="1" applyFont="1" applyFill="1" applyBorder="1" applyAlignment="1">
      <alignment horizontal="center" vertical="center" wrapText="1"/>
    </xf>
    <xf numFmtId="49" fontId="5" fillId="0" borderId="10" xfId="2" applyNumberFormat="1" applyFont="1" applyFill="1" applyBorder="1" applyAlignment="1">
      <alignment horizontal="center" vertical="center" wrapText="1"/>
    </xf>
    <xf numFmtId="0" fontId="9" fillId="8" borderId="2" xfId="2" applyFont="1" applyFill="1" applyBorder="1" applyAlignment="1">
      <alignment horizontal="left" vertical="center"/>
    </xf>
    <xf numFmtId="0" fontId="9" fillId="8" borderId="1" xfId="2" applyFont="1" applyFill="1" applyBorder="1" applyAlignment="1">
      <alignment horizontal="left" vertical="center"/>
    </xf>
    <xf numFmtId="0" fontId="9" fillId="8" borderId="4" xfId="2" applyFont="1" applyFill="1" applyBorder="1" applyAlignment="1">
      <alignment horizontal="left" vertical="center"/>
    </xf>
    <xf numFmtId="0" fontId="5" fillId="8" borderId="2" xfId="2" applyFont="1" applyFill="1" applyBorder="1" applyAlignment="1">
      <alignment vertical="center" shrinkToFit="1"/>
    </xf>
    <xf numFmtId="0" fontId="5" fillId="8" borderId="1" xfId="2" applyFont="1" applyFill="1" applyBorder="1" applyAlignment="1">
      <alignment vertical="center" shrinkToFit="1"/>
    </xf>
    <xf numFmtId="0" fontId="5" fillId="8" borderId="4" xfId="2" applyFont="1" applyFill="1" applyBorder="1" applyAlignment="1">
      <alignment vertical="center" shrinkToFit="1"/>
    </xf>
  </cellXfs>
  <cellStyles count="4">
    <cellStyle name="桁区切り 2" xfId="3"/>
    <cellStyle name="標準" xfId="0" builtinId="0"/>
    <cellStyle name="標準 4" xfId="2"/>
    <cellStyle name="㼿? 2 2" xfId="1"/>
  </cellStyles>
  <dxfs count="0"/>
  <tableStyles count="0" defaultTableStyle="TableStyleMedium2" defaultPivotStyle="PivotStyleLight16"/>
  <colors>
    <mruColors>
      <color rgb="FFFFFFCC"/>
      <color rgb="FFFFFF99"/>
      <color rgb="FF003399"/>
      <color rgb="FFFF66FF"/>
      <color rgb="FF99FFCC"/>
      <color rgb="FFC4D79B"/>
      <color rgb="FFCCFFFF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502"/>
  <sheetViews>
    <sheetView showGridLines="0" tabSelected="1" view="pageBreakPreview" zoomScale="85" zoomScaleNormal="110" zoomScaleSheetLayoutView="85" workbookViewId="0">
      <pane xSplit="5" ySplit="10" topLeftCell="F11" activePane="bottomRight" state="frozen"/>
      <selection activeCell="F21" sqref="F21:F26"/>
      <selection pane="topRight" activeCell="F21" sqref="F21:F26"/>
      <selection pane="bottomLeft" activeCell="F21" sqref="F21:F26"/>
      <selection pane="bottomRight" sqref="A1:R1"/>
    </sheetView>
  </sheetViews>
  <sheetFormatPr defaultRowHeight="11.25" x14ac:dyDescent="0.15"/>
  <cols>
    <col min="1" max="1" width="3.7109375" style="11" customWidth="1"/>
    <col min="2" max="3" width="15.42578125" style="11" customWidth="1"/>
    <col min="4" max="5" width="12.140625" style="11" customWidth="1"/>
    <col min="6" max="17" width="12.140625" style="62" customWidth="1"/>
    <col min="18" max="18" width="12.140625" style="69" customWidth="1"/>
    <col min="19" max="19" width="12.85546875" style="11" bestFit="1" customWidth="1"/>
    <col min="20" max="16384" width="9.140625" style="11"/>
  </cols>
  <sheetData>
    <row r="1" spans="1:18" ht="36.75" customHeight="1" x14ac:dyDescent="0.15">
      <c r="A1" s="71" t="s">
        <v>137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s="16" customFormat="1" ht="13.5" customHeight="1" x14ac:dyDescent="0.15">
      <c r="A2" s="72" t="s">
        <v>0</v>
      </c>
      <c r="B2" s="72"/>
      <c r="C2" s="73" t="s">
        <v>1</v>
      </c>
      <c r="D2" s="74"/>
      <c r="E2" s="74"/>
      <c r="F2" s="75"/>
      <c r="G2" s="12"/>
      <c r="H2" s="12"/>
      <c r="I2" s="13"/>
      <c r="J2" s="12"/>
      <c r="K2" s="12"/>
      <c r="L2" s="12"/>
      <c r="M2" s="14"/>
      <c r="N2" s="14"/>
      <c r="O2" s="14"/>
      <c r="P2" s="14"/>
      <c r="Q2" s="14"/>
      <c r="R2" s="15"/>
    </row>
    <row r="3" spans="1:18" s="15" customFormat="1" ht="13.5" customHeight="1" thickBot="1" x14ac:dyDescent="0.2">
      <c r="A3" s="1"/>
      <c r="B3" s="1"/>
      <c r="C3" s="1"/>
      <c r="D3" s="2"/>
      <c r="E3" s="17"/>
      <c r="F3" s="18"/>
      <c r="G3" s="18"/>
      <c r="H3" s="18"/>
      <c r="I3" s="18"/>
      <c r="J3" s="18"/>
      <c r="K3" s="18"/>
      <c r="L3" s="18"/>
      <c r="M3" s="18"/>
      <c r="N3" s="19"/>
      <c r="O3" s="19"/>
      <c r="P3" s="19"/>
      <c r="Q3" s="19"/>
      <c r="R3" s="20"/>
    </row>
    <row r="4" spans="1:18" s="16" customFormat="1" ht="13.5" customHeight="1" thickBot="1" x14ac:dyDescent="0.2">
      <c r="A4" s="72" t="s">
        <v>136</v>
      </c>
      <c r="B4" s="72"/>
      <c r="C4" s="76"/>
      <c r="D4" s="77"/>
      <c r="E4" s="77"/>
      <c r="F4" s="78"/>
      <c r="G4" s="12"/>
      <c r="H4" s="12"/>
      <c r="I4" s="21"/>
      <c r="J4" s="12"/>
      <c r="K4" s="12"/>
      <c r="L4" s="12"/>
      <c r="M4" s="14"/>
      <c r="N4" s="14"/>
      <c r="O4" s="14"/>
      <c r="P4" s="14"/>
      <c r="Q4" s="14"/>
      <c r="R4" s="15"/>
    </row>
    <row r="5" spans="1:18" s="16" customFormat="1" ht="13.5" customHeight="1" thickBot="1" x14ac:dyDescent="0.2">
      <c r="A5" s="1"/>
      <c r="B5" s="1"/>
      <c r="C5" s="1"/>
      <c r="D5" s="3"/>
      <c r="E5" s="3"/>
      <c r="F5" s="4"/>
      <c r="G5" s="4"/>
      <c r="H5" s="4"/>
      <c r="I5" s="12"/>
      <c r="J5" s="12"/>
      <c r="K5" s="12"/>
      <c r="L5" s="12"/>
      <c r="M5" s="12"/>
      <c r="N5" s="14"/>
      <c r="O5" s="14"/>
      <c r="P5" s="14"/>
      <c r="Q5" s="14"/>
      <c r="R5" s="20"/>
    </row>
    <row r="6" spans="1:18" s="16" customFormat="1" ht="13.5" customHeight="1" thickBot="1" x14ac:dyDescent="0.2">
      <c r="A6" s="1"/>
      <c r="B6" s="22"/>
      <c r="C6" s="23" t="s">
        <v>2</v>
      </c>
      <c r="D6" s="3"/>
      <c r="E6" s="3"/>
      <c r="F6" s="4"/>
      <c r="G6" s="4"/>
      <c r="H6" s="12"/>
      <c r="I6" s="12"/>
      <c r="J6" s="12"/>
      <c r="K6" s="12"/>
      <c r="L6" s="12"/>
      <c r="M6" s="14"/>
      <c r="N6" s="14"/>
      <c r="O6" s="14"/>
      <c r="P6" s="14"/>
      <c r="Q6" s="14"/>
      <c r="R6" s="15"/>
    </row>
    <row r="7" spans="1:18" s="16" customFormat="1" ht="13.5" customHeight="1" x14ac:dyDescent="0.15">
      <c r="A7" s="1"/>
      <c r="B7" s="24"/>
      <c r="C7" s="24"/>
      <c r="D7" s="23"/>
      <c r="E7" s="3"/>
      <c r="F7" s="4"/>
      <c r="G7" s="4"/>
      <c r="H7" s="4"/>
      <c r="I7" s="12"/>
      <c r="J7" s="12"/>
      <c r="K7" s="12"/>
      <c r="L7" s="12"/>
      <c r="M7" s="12"/>
      <c r="N7" s="14"/>
      <c r="O7" s="14"/>
      <c r="P7" s="14"/>
      <c r="Q7" s="14"/>
      <c r="R7" s="20"/>
    </row>
    <row r="8" spans="1:18" s="16" customFormat="1" ht="13.5" customHeight="1" x14ac:dyDescent="0.15">
      <c r="A8" s="1"/>
      <c r="B8" s="5"/>
      <c r="C8" s="5"/>
      <c r="D8" s="3"/>
      <c r="E8" s="3"/>
      <c r="F8" s="4"/>
      <c r="G8" s="4"/>
      <c r="H8" s="4"/>
      <c r="I8" s="12"/>
      <c r="J8" s="12"/>
      <c r="K8" s="12"/>
      <c r="L8" s="12"/>
      <c r="M8" s="12"/>
      <c r="N8" s="14"/>
      <c r="O8" s="14"/>
      <c r="P8" s="14"/>
      <c r="Q8" s="14"/>
      <c r="R8" s="20"/>
    </row>
    <row r="9" spans="1:18" s="29" customFormat="1" ht="13.5" customHeight="1" x14ac:dyDescent="0.15">
      <c r="A9" s="25"/>
      <c r="B9" s="26"/>
      <c r="C9" s="26"/>
      <c r="D9" s="26"/>
      <c r="E9" s="25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8"/>
    </row>
    <row r="10" spans="1:18" s="33" customFormat="1" ht="13.5" customHeight="1" x14ac:dyDescent="0.15">
      <c r="A10" s="30"/>
      <c r="B10" s="31" t="s">
        <v>3</v>
      </c>
      <c r="C10" s="79" t="s">
        <v>4</v>
      </c>
      <c r="D10" s="80"/>
      <c r="E10" s="81"/>
      <c r="F10" s="32" t="s">
        <v>114</v>
      </c>
      <c r="G10" s="32" t="s">
        <v>115</v>
      </c>
      <c r="H10" s="32" t="s">
        <v>116</v>
      </c>
      <c r="I10" s="32" t="s">
        <v>117</v>
      </c>
      <c r="J10" s="32" t="s">
        <v>118</v>
      </c>
      <c r="K10" s="32" t="s">
        <v>119</v>
      </c>
      <c r="L10" s="32" t="s">
        <v>120</v>
      </c>
      <c r="M10" s="32" t="s">
        <v>121</v>
      </c>
      <c r="N10" s="32" t="s">
        <v>122</v>
      </c>
      <c r="O10" s="32" t="s">
        <v>123</v>
      </c>
      <c r="P10" s="32" t="s">
        <v>124</v>
      </c>
      <c r="Q10" s="32" t="s">
        <v>125</v>
      </c>
      <c r="R10" s="32" t="s">
        <v>5</v>
      </c>
    </row>
    <row r="11" spans="1:18" s="29" customFormat="1" ht="13.5" customHeight="1" x14ac:dyDescent="0.15">
      <c r="A11" s="82" t="s">
        <v>84</v>
      </c>
      <c r="B11" s="85" t="s">
        <v>85</v>
      </c>
      <c r="C11" s="79" t="s">
        <v>6</v>
      </c>
      <c r="D11" s="80"/>
      <c r="E11" s="81"/>
      <c r="F11" s="6">
        <v>671</v>
      </c>
      <c r="G11" s="6">
        <v>671</v>
      </c>
      <c r="H11" s="6">
        <v>671</v>
      </c>
      <c r="I11" s="6">
        <v>671</v>
      </c>
      <c r="J11" s="6">
        <v>671</v>
      </c>
      <c r="K11" s="6">
        <v>671</v>
      </c>
      <c r="L11" s="6">
        <v>671</v>
      </c>
      <c r="M11" s="6">
        <v>671</v>
      </c>
      <c r="N11" s="6">
        <v>671</v>
      </c>
      <c r="O11" s="6">
        <v>671</v>
      </c>
      <c r="P11" s="6">
        <v>671</v>
      </c>
      <c r="Q11" s="6">
        <v>671</v>
      </c>
      <c r="R11" s="34" t="s">
        <v>86</v>
      </c>
    </row>
    <row r="12" spans="1:18" s="29" customFormat="1" ht="13.5" customHeight="1" x14ac:dyDescent="0.15">
      <c r="A12" s="83"/>
      <c r="B12" s="86"/>
      <c r="C12" s="88" t="s">
        <v>8</v>
      </c>
      <c r="D12" s="91" t="s">
        <v>9</v>
      </c>
      <c r="E12" s="91"/>
      <c r="F12" s="7">
        <v>14094</v>
      </c>
      <c r="G12" s="7">
        <v>14431</v>
      </c>
      <c r="H12" s="7">
        <v>14835</v>
      </c>
      <c r="I12" s="7">
        <v>18086</v>
      </c>
      <c r="J12" s="7">
        <v>18481</v>
      </c>
      <c r="K12" s="7">
        <v>15043</v>
      </c>
      <c r="L12" s="7">
        <v>21861</v>
      </c>
      <c r="M12" s="7">
        <v>11846</v>
      </c>
      <c r="N12" s="7">
        <v>7584</v>
      </c>
      <c r="O12" s="7">
        <v>7621</v>
      </c>
      <c r="P12" s="7">
        <v>22618</v>
      </c>
      <c r="Q12" s="7">
        <v>12737</v>
      </c>
      <c r="R12" s="35">
        <f t="shared" ref="R12:R21" si="0">SUM(F12:Q12)</f>
        <v>179237</v>
      </c>
    </row>
    <row r="13" spans="1:18" s="29" customFormat="1" ht="13.5" customHeight="1" x14ac:dyDescent="0.15">
      <c r="A13" s="83"/>
      <c r="B13" s="86"/>
      <c r="C13" s="89"/>
      <c r="D13" s="91" t="s">
        <v>10</v>
      </c>
      <c r="E13" s="91"/>
      <c r="F13" s="7">
        <v>13800</v>
      </c>
      <c r="G13" s="7">
        <v>16589</v>
      </c>
      <c r="H13" s="7">
        <v>14158</v>
      </c>
      <c r="I13" s="7">
        <v>21132</v>
      </c>
      <c r="J13" s="7">
        <v>19477</v>
      </c>
      <c r="K13" s="7">
        <v>22281</v>
      </c>
      <c r="L13" s="7">
        <v>18944</v>
      </c>
      <c r="M13" s="7">
        <v>28319</v>
      </c>
      <c r="N13" s="7">
        <v>16439</v>
      </c>
      <c r="O13" s="7">
        <v>19186</v>
      </c>
      <c r="P13" s="7">
        <v>20498</v>
      </c>
      <c r="Q13" s="7">
        <v>14335</v>
      </c>
      <c r="R13" s="35">
        <f t="shared" si="0"/>
        <v>225158</v>
      </c>
    </row>
    <row r="14" spans="1:18" s="29" customFormat="1" ht="13.5" customHeight="1" x14ac:dyDescent="0.15">
      <c r="A14" s="83"/>
      <c r="B14" s="86"/>
      <c r="C14" s="89"/>
      <c r="D14" s="91" t="s">
        <v>11</v>
      </c>
      <c r="E14" s="91"/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12885</v>
      </c>
      <c r="N14" s="7">
        <v>8739</v>
      </c>
      <c r="O14" s="7">
        <v>10579</v>
      </c>
      <c r="P14" s="7">
        <v>0</v>
      </c>
      <c r="Q14" s="7">
        <v>0</v>
      </c>
      <c r="R14" s="35">
        <f t="shared" si="0"/>
        <v>32203</v>
      </c>
    </row>
    <row r="15" spans="1:18" s="29" customFormat="1" ht="13.5" customHeight="1" thickBot="1" x14ac:dyDescent="0.2">
      <c r="A15" s="83"/>
      <c r="B15" s="86"/>
      <c r="C15" s="90"/>
      <c r="D15" s="91" t="s">
        <v>12</v>
      </c>
      <c r="E15" s="91"/>
      <c r="F15" s="8">
        <f>SUM(F12:F14)</f>
        <v>27894</v>
      </c>
      <c r="G15" s="8">
        <f>SUM(G12:G14)</f>
        <v>31020</v>
      </c>
      <c r="H15" s="8">
        <f>SUM(H12:H14)</f>
        <v>28993</v>
      </c>
      <c r="I15" s="8">
        <f>SUM(I12:I14)</f>
        <v>39218</v>
      </c>
      <c r="J15" s="8">
        <f>SUM(J12:J14)</f>
        <v>37958</v>
      </c>
      <c r="K15" s="8">
        <f t="shared" ref="K15:Q15" si="1">SUM(K12:K14)</f>
        <v>37324</v>
      </c>
      <c r="L15" s="8">
        <f t="shared" si="1"/>
        <v>40805</v>
      </c>
      <c r="M15" s="8">
        <f t="shared" si="1"/>
        <v>53050</v>
      </c>
      <c r="N15" s="8">
        <f t="shared" si="1"/>
        <v>32762</v>
      </c>
      <c r="O15" s="8">
        <f t="shared" si="1"/>
        <v>37386</v>
      </c>
      <c r="P15" s="8">
        <f t="shared" si="1"/>
        <v>43116</v>
      </c>
      <c r="Q15" s="8">
        <f t="shared" si="1"/>
        <v>27072</v>
      </c>
      <c r="R15" s="35">
        <f t="shared" si="0"/>
        <v>436598</v>
      </c>
    </row>
    <row r="16" spans="1:18" s="29" customFormat="1" ht="13.5" customHeight="1" thickBot="1" x14ac:dyDescent="0.2">
      <c r="A16" s="83"/>
      <c r="B16" s="86"/>
      <c r="C16" s="91" t="s">
        <v>13</v>
      </c>
      <c r="D16" s="36" t="s">
        <v>14</v>
      </c>
      <c r="E16" s="37"/>
      <c r="F16" s="38">
        <f>$J$11*$E16</f>
        <v>0</v>
      </c>
      <c r="G16" s="38">
        <f t="shared" ref="F16:I17" si="2">$J$11*$E16</f>
        <v>0</v>
      </c>
      <c r="H16" s="38">
        <f t="shared" si="2"/>
        <v>0</v>
      </c>
      <c r="I16" s="38">
        <f t="shared" si="2"/>
        <v>0</v>
      </c>
      <c r="J16" s="38">
        <f>J11*$E16</f>
        <v>0</v>
      </c>
      <c r="K16" s="38">
        <f t="shared" ref="K16:Q17" si="3">$J$11*$E16</f>
        <v>0</v>
      </c>
      <c r="L16" s="38">
        <f t="shared" si="3"/>
        <v>0</v>
      </c>
      <c r="M16" s="38">
        <f t="shared" si="3"/>
        <v>0</v>
      </c>
      <c r="N16" s="38">
        <f t="shared" si="3"/>
        <v>0</v>
      </c>
      <c r="O16" s="38">
        <f t="shared" si="3"/>
        <v>0</v>
      </c>
      <c r="P16" s="38">
        <f t="shared" si="3"/>
        <v>0</v>
      </c>
      <c r="Q16" s="38">
        <f t="shared" si="3"/>
        <v>0</v>
      </c>
      <c r="R16" s="35">
        <f t="shared" si="0"/>
        <v>0</v>
      </c>
    </row>
    <row r="17" spans="1:18" s="29" customFormat="1" ht="13.5" customHeight="1" thickBot="1" x14ac:dyDescent="0.2">
      <c r="A17" s="83"/>
      <c r="B17" s="86"/>
      <c r="C17" s="91"/>
      <c r="D17" s="39" t="s">
        <v>15</v>
      </c>
      <c r="E17" s="37"/>
      <c r="F17" s="38">
        <f t="shared" si="2"/>
        <v>0</v>
      </c>
      <c r="G17" s="38">
        <f t="shared" si="2"/>
        <v>0</v>
      </c>
      <c r="H17" s="38">
        <f t="shared" si="2"/>
        <v>0</v>
      </c>
      <c r="I17" s="38">
        <f t="shared" si="2"/>
        <v>0</v>
      </c>
      <c r="J17" s="38">
        <f>$J$11*$E17</f>
        <v>0</v>
      </c>
      <c r="K17" s="38">
        <f t="shared" si="3"/>
        <v>0</v>
      </c>
      <c r="L17" s="38">
        <f t="shared" si="3"/>
        <v>0</v>
      </c>
      <c r="M17" s="38">
        <f t="shared" si="3"/>
        <v>0</v>
      </c>
      <c r="N17" s="38">
        <f t="shared" si="3"/>
        <v>0</v>
      </c>
      <c r="O17" s="38">
        <f t="shared" si="3"/>
        <v>0</v>
      </c>
      <c r="P17" s="38">
        <f t="shared" si="3"/>
        <v>0</v>
      </c>
      <c r="Q17" s="38">
        <f t="shared" si="3"/>
        <v>0</v>
      </c>
      <c r="R17" s="35">
        <f t="shared" si="0"/>
        <v>0</v>
      </c>
    </row>
    <row r="18" spans="1:18" s="29" customFormat="1" ht="13.5" customHeight="1" thickBot="1" x14ac:dyDescent="0.2">
      <c r="A18" s="83"/>
      <c r="B18" s="86"/>
      <c r="C18" s="91" t="s">
        <v>16</v>
      </c>
      <c r="D18" s="36" t="s">
        <v>9</v>
      </c>
      <c r="E18" s="37"/>
      <c r="F18" s="40">
        <f>$E18*F12</f>
        <v>0</v>
      </c>
      <c r="G18" s="40">
        <f t="shared" ref="F18:Q20" si="4">$E18*G12</f>
        <v>0</v>
      </c>
      <c r="H18" s="40">
        <f t="shared" si="4"/>
        <v>0</v>
      </c>
      <c r="I18" s="40">
        <f t="shared" si="4"/>
        <v>0</v>
      </c>
      <c r="J18" s="38">
        <f t="shared" si="4"/>
        <v>0</v>
      </c>
      <c r="K18" s="40">
        <f t="shared" si="4"/>
        <v>0</v>
      </c>
      <c r="L18" s="40">
        <f t="shared" si="4"/>
        <v>0</v>
      </c>
      <c r="M18" s="40">
        <f t="shared" si="4"/>
        <v>0</v>
      </c>
      <c r="N18" s="40">
        <f t="shared" si="4"/>
        <v>0</v>
      </c>
      <c r="O18" s="40">
        <f t="shared" si="4"/>
        <v>0</v>
      </c>
      <c r="P18" s="40">
        <f t="shared" si="4"/>
        <v>0</v>
      </c>
      <c r="Q18" s="40">
        <f t="shared" si="4"/>
        <v>0</v>
      </c>
      <c r="R18" s="35">
        <f t="shared" si="0"/>
        <v>0</v>
      </c>
    </row>
    <row r="19" spans="1:18" s="29" customFormat="1" ht="13.5" customHeight="1" thickBot="1" x14ac:dyDescent="0.2">
      <c r="A19" s="83"/>
      <c r="B19" s="86"/>
      <c r="C19" s="91"/>
      <c r="D19" s="36" t="s">
        <v>10</v>
      </c>
      <c r="E19" s="37"/>
      <c r="F19" s="40">
        <f>$E19*F13</f>
        <v>0</v>
      </c>
      <c r="G19" s="40">
        <f t="shared" si="4"/>
        <v>0</v>
      </c>
      <c r="H19" s="40">
        <f t="shared" si="4"/>
        <v>0</v>
      </c>
      <c r="I19" s="40">
        <f t="shared" si="4"/>
        <v>0</v>
      </c>
      <c r="J19" s="38">
        <f t="shared" si="4"/>
        <v>0</v>
      </c>
      <c r="K19" s="40">
        <f t="shared" si="4"/>
        <v>0</v>
      </c>
      <c r="L19" s="40">
        <f t="shared" si="4"/>
        <v>0</v>
      </c>
      <c r="M19" s="40">
        <f t="shared" si="4"/>
        <v>0</v>
      </c>
      <c r="N19" s="40">
        <f t="shared" si="4"/>
        <v>0</v>
      </c>
      <c r="O19" s="40">
        <f t="shared" si="4"/>
        <v>0</v>
      </c>
      <c r="P19" s="40">
        <f t="shared" si="4"/>
        <v>0</v>
      </c>
      <c r="Q19" s="40">
        <f t="shared" si="4"/>
        <v>0</v>
      </c>
      <c r="R19" s="35">
        <f t="shared" si="0"/>
        <v>0</v>
      </c>
    </row>
    <row r="20" spans="1:18" s="29" customFormat="1" ht="13.5" customHeight="1" thickBot="1" x14ac:dyDescent="0.2">
      <c r="A20" s="83"/>
      <c r="B20" s="86"/>
      <c r="C20" s="91"/>
      <c r="D20" s="36" t="s">
        <v>11</v>
      </c>
      <c r="E20" s="37"/>
      <c r="F20" s="40">
        <f t="shared" si="4"/>
        <v>0</v>
      </c>
      <c r="G20" s="40">
        <f t="shared" si="4"/>
        <v>0</v>
      </c>
      <c r="H20" s="40">
        <f t="shared" si="4"/>
        <v>0</v>
      </c>
      <c r="I20" s="40">
        <f t="shared" si="4"/>
        <v>0</v>
      </c>
      <c r="J20" s="38">
        <f t="shared" si="4"/>
        <v>0</v>
      </c>
      <c r="K20" s="40">
        <f t="shared" si="4"/>
        <v>0</v>
      </c>
      <c r="L20" s="40">
        <f t="shared" si="4"/>
        <v>0</v>
      </c>
      <c r="M20" s="40">
        <f t="shared" si="4"/>
        <v>0</v>
      </c>
      <c r="N20" s="40">
        <f t="shared" si="4"/>
        <v>0</v>
      </c>
      <c r="O20" s="40">
        <f t="shared" si="4"/>
        <v>0</v>
      </c>
      <c r="P20" s="40">
        <f t="shared" si="4"/>
        <v>0</v>
      </c>
      <c r="Q20" s="40">
        <f t="shared" si="4"/>
        <v>0</v>
      </c>
      <c r="R20" s="35">
        <f t="shared" si="0"/>
        <v>0</v>
      </c>
    </row>
    <row r="21" spans="1:18" s="29" customFormat="1" ht="13.5" customHeight="1" x14ac:dyDescent="0.15">
      <c r="A21" s="84"/>
      <c r="B21" s="87"/>
      <c r="C21" s="79" t="s">
        <v>17</v>
      </c>
      <c r="D21" s="80"/>
      <c r="E21" s="81"/>
      <c r="F21" s="41">
        <f>ROUNDDOWN(SUM(F16:F20),0)</f>
        <v>0</v>
      </c>
      <c r="G21" s="41">
        <f>ROUNDDOWN(SUM(G16:G20),0)</f>
        <v>0</v>
      </c>
      <c r="H21" s="41">
        <f>ROUNDDOWN(SUM(H16:H20),0)</f>
        <v>0</v>
      </c>
      <c r="I21" s="41">
        <f>ROUNDDOWN(SUM(I16:I20),0)</f>
        <v>0</v>
      </c>
      <c r="J21" s="41">
        <f>ROUNDDOWN(SUM(J16:J20),0)</f>
        <v>0</v>
      </c>
      <c r="K21" s="41">
        <f t="shared" ref="K21:Q21" si="5">ROUNDDOWN(SUM(K16:K20),0)</f>
        <v>0</v>
      </c>
      <c r="L21" s="41">
        <f t="shared" si="5"/>
        <v>0</v>
      </c>
      <c r="M21" s="41">
        <f t="shared" si="5"/>
        <v>0</v>
      </c>
      <c r="N21" s="41">
        <f t="shared" si="5"/>
        <v>0</v>
      </c>
      <c r="O21" s="41">
        <f t="shared" si="5"/>
        <v>0</v>
      </c>
      <c r="P21" s="41">
        <f t="shared" si="5"/>
        <v>0</v>
      </c>
      <c r="Q21" s="41">
        <f t="shared" si="5"/>
        <v>0</v>
      </c>
      <c r="R21" s="35">
        <f t="shared" si="0"/>
        <v>0</v>
      </c>
    </row>
    <row r="22" spans="1:18" s="29" customFormat="1" ht="13.5" customHeight="1" x14ac:dyDescent="0.15">
      <c r="A22" s="82" t="s">
        <v>87</v>
      </c>
      <c r="B22" s="85" t="s">
        <v>18</v>
      </c>
      <c r="C22" s="79" t="s">
        <v>6</v>
      </c>
      <c r="D22" s="80"/>
      <c r="E22" s="81"/>
      <c r="F22" s="6">
        <v>822</v>
      </c>
      <c r="G22" s="6">
        <v>822</v>
      </c>
      <c r="H22" s="6">
        <v>822</v>
      </c>
      <c r="I22" s="6">
        <v>822</v>
      </c>
      <c r="J22" s="6">
        <v>822</v>
      </c>
      <c r="K22" s="6">
        <v>822</v>
      </c>
      <c r="L22" s="6">
        <v>822</v>
      </c>
      <c r="M22" s="6">
        <v>822</v>
      </c>
      <c r="N22" s="6">
        <v>822</v>
      </c>
      <c r="O22" s="6">
        <v>822</v>
      </c>
      <c r="P22" s="6">
        <v>822</v>
      </c>
      <c r="Q22" s="6">
        <v>822</v>
      </c>
      <c r="R22" s="34" t="s">
        <v>88</v>
      </c>
    </row>
    <row r="23" spans="1:18" s="29" customFormat="1" ht="13.5" customHeight="1" x14ac:dyDescent="0.15">
      <c r="A23" s="83"/>
      <c r="B23" s="86"/>
      <c r="C23" s="88" t="s">
        <v>8</v>
      </c>
      <c r="D23" s="91" t="s">
        <v>9</v>
      </c>
      <c r="E23" s="91"/>
      <c r="F23" s="7">
        <v>11873</v>
      </c>
      <c r="G23" s="7">
        <v>11271</v>
      </c>
      <c r="H23" s="7">
        <v>11765</v>
      </c>
      <c r="I23" s="7">
        <v>14917</v>
      </c>
      <c r="J23" s="7">
        <v>12549</v>
      </c>
      <c r="K23" s="7">
        <v>10824</v>
      </c>
      <c r="L23" s="7">
        <v>15455</v>
      </c>
      <c r="M23" s="7">
        <v>9070</v>
      </c>
      <c r="N23" s="7">
        <v>6390</v>
      </c>
      <c r="O23" s="7">
        <v>7410</v>
      </c>
      <c r="P23" s="7">
        <v>18738</v>
      </c>
      <c r="Q23" s="7">
        <v>10666</v>
      </c>
      <c r="R23" s="35">
        <f t="shared" ref="R23:R32" si="6">SUM(F23:Q23)</f>
        <v>140928</v>
      </c>
    </row>
    <row r="24" spans="1:18" s="29" customFormat="1" ht="13.5" customHeight="1" x14ac:dyDescent="0.15">
      <c r="A24" s="83"/>
      <c r="B24" s="86"/>
      <c r="C24" s="89"/>
      <c r="D24" s="91" t="s">
        <v>10</v>
      </c>
      <c r="E24" s="91"/>
      <c r="F24" s="7">
        <v>11593</v>
      </c>
      <c r="G24" s="7">
        <v>13553</v>
      </c>
      <c r="H24" s="7">
        <v>11627</v>
      </c>
      <c r="I24" s="7">
        <v>15903</v>
      </c>
      <c r="J24" s="7">
        <v>14123</v>
      </c>
      <c r="K24" s="7">
        <v>15896</v>
      </c>
      <c r="L24" s="7">
        <v>14231</v>
      </c>
      <c r="M24" s="7">
        <v>21725</v>
      </c>
      <c r="N24" s="7">
        <v>12605</v>
      </c>
      <c r="O24" s="7">
        <v>18191</v>
      </c>
      <c r="P24" s="7">
        <v>17327</v>
      </c>
      <c r="Q24" s="7">
        <v>11696</v>
      </c>
      <c r="R24" s="35">
        <f t="shared" si="6"/>
        <v>178470</v>
      </c>
    </row>
    <row r="25" spans="1:18" s="29" customFormat="1" ht="13.5" customHeight="1" x14ac:dyDescent="0.15">
      <c r="A25" s="83"/>
      <c r="B25" s="86"/>
      <c r="C25" s="89"/>
      <c r="D25" s="91" t="s">
        <v>11</v>
      </c>
      <c r="E25" s="91"/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9236</v>
      </c>
      <c r="N25" s="7">
        <v>6332</v>
      </c>
      <c r="O25" s="7">
        <v>8384</v>
      </c>
      <c r="P25" s="7">
        <v>0</v>
      </c>
      <c r="Q25" s="7">
        <v>0</v>
      </c>
      <c r="R25" s="35">
        <f t="shared" si="6"/>
        <v>23952</v>
      </c>
    </row>
    <row r="26" spans="1:18" s="29" customFormat="1" ht="13.5" customHeight="1" thickBot="1" x14ac:dyDescent="0.2">
      <c r="A26" s="83"/>
      <c r="B26" s="86"/>
      <c r="C26" s="90"/>
      <c r="D26" s="91" t="s">
        <v>12</v>
      </c>
      <c r="E26" s="91"/>
      <c r="F26" s="8">
        <f>SUM(F23:F25)</f>
        <v>23466</v>
      </c>
      <c r="G26" s="8">
        <f>SUM(G23:G25)</f>
        <v>24824</v>
      </c>
      <c r="H26" s="8">
        <f>SUM(H23:H25)</f>
        <v>23392</v>
      </c>
      <c r="I26" s="8">
        <f>SUM(I23:I25)</f>
        <v>30820</v>
      </c>
      <c r="J26" s="8">
        <f>SUM(J23:J25)</f>
        <v>26672</v>
      </c>
      <c r="K26" s="8">
        <f t="shared" ref="K26:Q26" si="7">SUM(K23:K25)</f>
        <v>26720</v>
      </c>
      <c r="L26" s="8">
        <f t="shared" si="7"/>
        <v>29686</v>
      </c>
      <c r="M26" s="8">
        <f t="shared" si="7"/>
        <v>40031</v>
      </c>
      <c r="N26" s="8">
        <f t="shared" si="7"/>
        <v>25327</v>
      </c>
      <c r="O26" s="8">
        <f t="shared" si="7"/>
        <v>33985</v>
      </c>
      <c r="P26" s="8">
        <f t="shared" si="7"/>
        <v>36065</v>
      </c>
      <c r="Q26" s="8">
        <f t="shared" si="7"/>
        <v>22362</v>
      </c>
      <c r="R26" s="35">
        <f t="shared" si="6"/>
        <v>343350</v>
      </c>
    </row>
    <row r="27" spans="1:18" s="29" customFormat="1" ht="13.5" customHeight="1" thickBot="1" x14ac:dyDescent="0.2">
      <c r="A27" s="83"/>
      <c r="B27" s="86"/>
      <c r="C27" s="91" t="s">
        <v>13</v>
      </c>
      <c r="D27" s="36" t="s">
        <v>14</v>
      </c>
      <c r="E27" s="37"/>
      <c r="F27" s="38">
        <f t="shared" ref="F27:Q27" si="8">$J$22*$E$27</f>
        <v>0</v>
      </c>
      <c r="G27" s="38">
        <f t="shared" si="8"/>
        <v>0</v>
      </c>
      <c r="H27" s="38">
        <f t="shared" si="8"/>
        <v>0</v>
      </c>
      <c r="I27" s="38">
        <f t="shared" si="8"/>
        <v>0</v>
      </c>
      <c r="J27" s="38">
        <f t="shared" si="8"/>
        <v>0</v>
      </c>
      <c r="K27" s="38">
        <f t="shared" si="8"/>
        <v>0</v>
      </c>
      <c r="L27" s="38">
        <f t="shared" si="8"/>
        <v>0</v>
      </c>
      <c r="M27" s="38">
        <f t="shared" si="8"/>
        <v>0</v>
      </c>
      <c r="N27" s="38">
        <f t="shared" si="8"/>
        <v>0</v>
      </c>
      <c r="O27" s="38">
        <f t="shared" si="8"/>
        <v>0</v>
      </c>
      <c r="P27" s="38">
        <f t="shared" si="8"/>
        <v>0</v>
      </c>
      <c r="Q27" s="38">
        <f t="shared" si="8"/>
        <v>0</v>
      </c>
      <c r="R27" s="35">
        <f>SUM(F27:Q27)</f>
        <v>0</v>
      </c>
    </row>
    <row r="28" spans="1:18" s="29" customFormat="1" ht="13.5" customHeight="1" thickBot="1" x14ac:dyDescent="0.2">
      <c r="A28" s="83"/>
      <c r="B28" s="86"/>
      <c r="C28" s="91"/>
      <c r="D28" s="39" t="s">
        <v>15</v>
      </c>
      <c r="E28" s="37"/>
      <c r="F28" s="38">
        <f t="shared" ref="F28:Q28" si="9">$J$22*$E28</f>
        <v>0</v>
      </c>
      <c r="G28" s="38">
        <f t="shared" si="9"/>
        <v>0</v>
      </c>
      <c r="H28" s="38">
        <f t="shared" si="9"/>
        <v>0</v>
      </c>
      <c r="I28" s="38">
        <f t="shared" si="9"/>
        <v>0</v>
      </c>
      <c r="J28" s="38">
        <f t="shared" si="9"/>
        <v>0</v>
      </c>
      <c r="K28" s="38">
        <f t="shared" si="9"/>
        <v>0</v>
      </c>
      <c r="L28" s="38">
        <f t="shared" si="9"/>
        <v>0</v>
      </c>
      <c r="M28" s="38">
        <f t="shared" si="9"/>
        <v>0</v>
      </c>
      <c r="N28" s="38">
        <f t="shared" si="9"/>
        <v>0</v>
      </c>
      <c r="O28" s="38">
        <f t="shared" si="9"/>
        <v>0</v>
      </c>
      <c r="P28" s="38">
        <f t="shared" si="9"/>
        <v>0</v>
      </c>
      <c r="Q28" s="38">
        <f t="shared" si="9"/>
        <v>0</v>
      </c>
      <c r="R28" s="35">
        <f t="shared" si="6"/>
        <v>0</v>
      </c>
    </row>
    <row r="29" spans="1:18" s="29" customFormat="1" ht="13.5" customHeight="1" thickBot="1" x14ac:dyDescent="0.2">
      <c r="A29" s="83"/>
      <c r="B29" s="86"/>
      <c r="C29" s="91" t="s">
        <v>16</v>
      </c>
      <c r="D29" s="36" t="s">
        <v>9</v>
      </c>
      <c r="E29" s="37"/>
      <c r="F29" s="40">
        <f t="shared" ref="F29:Q31" si="10">$E29*F23</f>
        <v>0</v>
      </c>
      <c r="G29" s="40">
        <f t="shared" si="10"/>
        <v>0</v>
      </c>
      <c r="H29" s="40">
        <f t="shared" si="10"/>
        <v>0</v>
      </c>
      <c r="I29" s="40">
        <f t="shared" si="10"/>
        <v>0</v>
      </c>
      <c r="J29" s="38">
        <f t="shared" si="10"/>
        <v>0</v>
      </c>
      <c r="K29" s="40">
        <f t="shared" si="10"/>
        <v>0</v>
      </c>
      <c r="L29" s="40">
        <f t="shared" si="10"/>
        <v>0</v>
      </c>
      <c r="M29" s="40">
        <f t="shared" si="10"/>
        <v>0</v>
      </c>
      <c r="N29" s="40">
        <f t="shared" si="10"/>
        <v>0</v>
      </c>
      <c r="O29" s="40">
        <f t="shared" si="10"/>
        <v>0</v>
      </c>
      <c r="P29" s="40">
        <f t="shared" si="10"/>
        <v>0</v>
      </c>
      <c r="Q29" s="40">
        <f t="shared" si="10"/>
        <v>0</v>
      </c>
      <c r="R29" s="35">
        <f t="shared" si="6"/>
        <v>0</v>
      </c>
    </row>
    <row r="30" spans="1:18" s="29" customFormat="1" ht="13.5" customHeight="1" thickBot="1" x14ac:dyDescent="0.2">
      <c r="A30" s="83"/>
      <c r="B30" s="86"/>
      <c r="C30" s="91"/>
      <c r="D30" s="36" t="s">
        <v>10</v>
      </c>
      <c r="E30" s="37"/>
      <c r="F30" s="40">
        <f t="shared" si="10"/>
        <v>0</v>
      </c>
      <c r="G30" s="40">
        <f t="shared" si="10"/>
        <v>0</v>
      </c>
      <c r="H30" s="40">
        <f t="shared" si="10"/>
        <v>0</v>
      </c>
      <c r="I30" s="40">
        <f t="shared" si="10"/>
        <v>0</v>
      </c>
      <c r="J30" s="38">
        <f t="shared" si="10"/>
        <v>0</v>
      </c>
      <c r="K30" s="40">
        <f t="shared" si="10"/>
        <v>0</v>
      </c>
      <c r="L30" s="40">
        <f t="shared" si="10"/>
        <v>0</v>
      </c>
      <c r="M30" s="40">
        <f t="shared" si="10"/>
        <v>0</v>
      </c>
      <c r="N30" s="40">
        <f t="shared" si="10"/>
        <v>0</v>
      </c>
      <c r="O30" s="40">
        <f t="shared" si="10"/>
        <v>0</v>
      </c>
      <c r="P30" s="40">
        <f t="shared" si="10"/>
        <v>0</v>
      </c>
      <c r="Q30" s="40">
        <f t="shared" si="10"/>
        <v>0</v>
      </c>
      <c r="R30" s="35">
        <f t="shared" si="6"/>
        <v>0</v>
      </c>
    </row>
    <row r="31" spans="1:18" s="29" customFormat="1" ht="13.5" customHeight="1" thickBot="1" x14ac:dyDescent="0.2">
      <c r="A31" s="83"/>
      <c r="B31" s="86"/>
      <c r="C31" s="91"/>
      <c r="D31" s="36" t="s">
        <v>11</v>
      </c>
      <c r="E31" s="37"/>
      <c r="F31" s="40">
        <f t="shared" si="10"/>
        <v>0</v>
      </c>
      <c r="G31" s="40">
        <f t="shared" si="10"/>
        <v>0</v>
      </c>
      <c r="H31" s="40">
        <f t="shared" si="10"/>
        <v>0</v>
      </c>
      <c r="I31" s="40">
        <f t="shared" si="10"/>
        <v>0</v>
      </c>
      <c r="J31" s="38">
        <f t="shared" si="10"/>
        <v>0</v>
      </c>
      <c r="K31" s="40">
        <f t="shared" si="10"/>
        <v>0</v>
      </c>
      <c r="L31" s="40">
        <f t="shared" si="10"/>
        <v>0</v>
      </c>
      <c r="M31" s="40">
        <f t="shared" si="10"/>
        <v>0</v>
      </c>
      <c r="N31" s="40">
        <f t="shared" si="10"/>
        <v>0</v>
      </c>
      <c r="O31" s="40">
        <f t="shared" si="10"/>
        <v>0</v>
      </c>
      <c r="P31" s="40">
        <f t="shared" si="10"/>
        <v>0</v>
      </c>
      <c r="Q31" s="40">
        <f t="shared" si="10"/>
        <v>0</v>
      </c>
      <c r="R31" s="35">
        <f t="shared" si="6"/>
        <v>0</v>
      </c>
    </row>
    <row r="32" spans="1:18" s="29" customFormat="1" ht="13.5" customHeight="1" x14ac:dyDescent="0.15">
      <c r="A32" s="84"/>
      <c r="B32" s="87"/>
      <c r="C32" s="79" t="s">
        <v>17</v>
      </c>
      <c r="D32" s="80"/>
      <c r="E32" s="81"/>
      <c r="F32" s="41">
        <f>ROUNDDOWN(SUM(F27:F31),0)</f>
        <v>0</v>
      </c>
      <c r="G32" s="41">
        <f>ROUNDDOWN(SUM(G27:G31),0)</f>
        <v>0</v>
      </c>
      <c r="H32" s="41">
        <f>ROUNDDOWN(SUM(H27:H31),0)</f>
        <v>0</v>
      </c>
      <c r="I32" s="41">
        <f>ROUNDDOWN(SUM(I27:I31),0)</f>
        <v>0</v>
      </c>
      <c r="J32" s="41">
        <f>ROUNDDOWN(SUM(J27:J31),0)</f>
        <v>0</v>
      </c>
      <c r="K32" s="41">
        <f t="shared" ref="K32:Q32" si="11">ROUNDDOWN(SUM(K27:K31),0)</f>
        <v>0</v>
      </c>
      <c r="L32" s="41">
        <f t="shared" si="11"/>
        <v>0</v>
      </c>
      <c r="M32" s="41">
        <f t="shared" si="11"/>
        <v>0</v>
      </c>
      <c r="N32" s="41">
        <f t="shared" si="11"/>
        <v>0</v>
      </c>
      <c r="O32" s="41">
        <f t="shared" si="11"/>
        <v>0</v>
      </c>
      <c r="P32" s="41">
        <f t="shared" si="11"/>
        <v>0</v>
      </c>
      <c r="Q32" s="41">
        <f t="shared" si="11"/>
        <v>0</v>
      </c>
      <c r="R32" s="35">
        <f t="shared" si="6"/>
        <v>0</v>
      </c>
    </row>
    <row r="33" spans="1:18" s="29" customFormat="1" ht="13.5" customHeight="1" x14ac:dyDescent="0.15">
      <c r="A33" s="82" t="s">
        <v>89</v>
      </c>
      <c r="B33" s="85" t="s">
        <v>19</v>
      </c>
      <c r="C33" s="79" t="s">
        <v>6</v>
      </c>
      <c r="D33" s="80"/>
      <c r="E33" s="81"/>
      <c r="F33" s="6">
        <v>646</v>
      </c>
      <c r="G33" s="6">
        <v>646</v>
      </c>
      <c r="H33" s="6">
        <v>646</v>
      </c>
      <c r="I33" s="6">
        <v>646</v>
      </c>
      <c r="J33" s="6">
        <v>646</v>
      </c>
      <c r="K33" s="6">
        <v>646</v>
      </c>
      <c r="L33" s="6">
        <v>646</v>
      </c>
      <c r="M33" s="6">
        <v>646</v>
      </c>
      <c r="N33" s="6">
        <v>646</v>
      </c>
      <c r="O33" s="6">
        <v>646</v>
      </c>
      <c r="P33" s="6">
        <v>646</v>
      </c>
      <c r="Q33" s="6">
        <v>646</v>
      </c>
      <c r="R33" s="34" t="s">
        <v>90</v>
      </c>
    </row>
    <row r="34" spans="1:18" s="29" customFormat="1" ht="13.5" customHeight="1" x14ac:dyDescent="0.15">
      <c r="A34" s="83"/>
      <c r="B34" s="86"/>
      <c r="C34" s="88" t="s">
        <v>8</v>
      </c>
      <c r="D34" s="91" t="s">
        <v>9</v>
      </c>
      <c r="E34" s="91"/>
      <c r="F34" s="7">
        <v>12924</v>
      </c>
      <c r="G34" s="7">
        <v>12243</v>
      </c>
      <c r="H34" s="7">
        <v>11792</v>
      </c>
      <c r="I34" s="7">
        <v>14233</v>
      </c>
      <c r="J34" s="7">
        <v>16422</v>
      </c>
      <c r="K34" s="7">
        <v>13986</v>
      </c>
      <c r="L34" s="7">
        <v>20408</v>
      </c>
      <c r="M34" s="7">
        <v>11274</v>
      </c>
      <c r="N34" s="7">
        <v>9320</v>
      </c>
      <c r="O34" s="7">
        <v>11372</v>
      </c>
      <c r="P34" s="7">
        <v>24515</v>
      </c>
      <c r="Q34" s="7">
        <v>11172</v>
      </c>
      <c r="R34" s="35">
        <f>SUM(F34:Q34)</f>
        <v>169661</v>
      </c>
    </row>
    <row r="35" spans="1:18" s="29" customFormat="1" ht="13.5" customHeight="1" x14ac:dyDescent="0.15">
      <c r="A35" s="83"/>
      <c r="B35" s="86"/>
      <c r="C35" s="89"/>
      <c r="D35" s="91" t="s">
        <v>10</v>
      </c>
      <c r="E35" s="91"/>
      <c r="F35" s="7">
        <v>13480</v>
      </c>
      <c r="G35" s="7">
        <v>14841</v>
      </c>
      <c r="H35" s="7">
        <v>12671</v>
      </c>
      <c r="I35" s="7">
        <v>17195</v>
      </c>
      <c r="J35" s="7">
        <v>17394</v>
      </c>
      <c r="K35" s="7">
        <v>21116</v>
      </c>
      <c r="L35" s="7">
        <v>18858</v>
      </c>
      <c r="M35" s="7">
        <v>27144</v>
      </c>
      <c r="N35" s="7">
        <v>19963</v>
      </c>
      <c r="O35" s="7">
        <v>25289</v>
      </c>
      <c r="P35" s="7">
        <v>23291</v>
      </c>
      <c r="Q35" s="7">
        <v>13440</v>
      </c>
      <c r="R35" s="35">
        <f t="shared" ref="R35:R43" si="12">SUM(F35:Q35)</f>
        <v>224682</v>
      </c>
    </row>
    <row r="36" spans="1:18" s="29" customFormat="1" ht="13.5" customHeight="1" x14ac:dyDescent="0.15">
      <c r="A36" s="83"/>
      <c r="B36" s="86"/>
      <c r="C36" s="89"/>
      <c r="D36" s="91" t="s">
        <v>11</v>
      </c>
      <c r="E36" s="91"/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11628</v>
      </c>
      <c r="N36" s="7">
        <v>8968</v>
      </c>
      <c r="O36" s="7">
        <v>12795</v>
      </c>
      <c r="P36" s="7">
        <v>0</v>
      </c>
      <c r="Q36" s="7">
        <v>0</v>
      </c>
      <c r="R36" s="35">
        <f t="shared" si="12"/>
        <v>33391</v>
      </c>
    </row>
    <row r="37" spans="1:18" s="29" customFormat="1" ht="13.5" customHeight="1" thickBot="1" x14ac:dyDescent="0.2">
      <c r="A37" s="83"/>
      <c r="B37" s="86"/>
      <c r="C37" s="90"/>
      <c r="D37" s="91" t="s">
        <v>12</v>
      </c>
      <c r="E37" s="91"/>
      <c r="F37" s="8">
        <f>SUM(F34:F36)</f>
        <v>26404</v>
      </c>
      <c r="G37" s="8">
        <f>SUM(G34:G36)</f>
        <v>27084</v>
      </c>
      <c r="H37" s="8">
        <f>SUM(H34:H36)</f>
        <v>24463</v>
      </c>
      <c r="I37" s="8">
        <f>SUM(I34:I36)</f>
        <v>31428</v>
      </c>
      <c r="J37" s="8">
        <f>SUM(J34:J36)</f>
        <v>33816</v>
      </c>
      <c r="K37" s="8">
        <f t="shared" ref="K37:Q37" si="13">SUM(K34:K36)</f>
        <v>35102</v>
      </c>
      <c r="L37" s="8">
        <f t="shared" si="13"/>
        <v>39266</v>
      </c>
      <c r="M37" s="8">
        <f t="shared" si="13"/>
        <v>50046</v>
      </c>
      <c r="N37" s="8">
        <f t="shared" si="13"/>
        <v>38251</v>
      </c>
      <c r="O37" s="8">
        <f t="shared" si="13"/>
        <v>49456</v>
      </c>
      <c r="P37" s="8">
        <f t="shared" si="13"/>
        <v>47806</v>
      </c>
      <c r="Q37" s="8">
        <f t="shared" si="13"/>
        <v>24612</v>
      </c>
      <c r="R37" s="35">
        <f t="shared" si="12"/>
        <v>427734</v>
      </c>
    </row>
    <row r="38" spans="1:18" s="29" customFormat="1" ht="13.5" customHeight="1" thickBot="1" x14ac:dyDescent="0.2">
      <c r="A38" s="83"/>
      <c r="B38" s="86"/>
      <c r="C38" s="91" t="s">
        <v>13</v>
      </c>
      <c r="D38" s="36" t="s">
        <v>14</v>
      </c>
      <c r="E38" s="37"/>
      <c r="F38" s="38">
        <f t="shared" ref="F38:Q39" si="14">$J$33*$E38</f>
        <v>0</v>
      </c>
      <c r="G38" s="38">
        <f t="shared" si="14"/>
        <v>0</v>
      </c>
      <c r="H38" s="38">
        <f t="shared" si="14"/>
        <v>0</v>
      </c>
      <c r="I38" s="38">
        <f t="shared" si="14"/>
        <v>0</v>
      </c>
      <c r="J38" s="38">
        <f t="shared" si="14"/>
        <v>0</v>
      </c>
      <c r="K38" s="38">
        <f t="shared" si="14"/>
        <v>0</v>
      </c>
      <c r="L38" s="38">
        <f t="shared" si="14"/>
        <v>0</v>
      </c>
      <c r="M38" s="38">
        <f t="shared" si="14"/>
        <v>0</v>
      </c>
      <c r="N38" s="38">
        <f t="shared" si="14"/>
        <v>0</v>
      </c>
      <c r="O38" s="38">
        <f t="shared" si="14"/>
        <v>0</v>
      </c>
      <c r="P38" s="38">
        <f t="shared" si="14"/>
        <v>0</v>
      </c>
      <c r="Q38" s="38">
        <f t="shared" si="14"/>
        <v>0</v>
      </c>
      <c r="R38" s="35">
        <f t="shared" si="12"/>
        <v>0</v>
      </c>
    </row>
    <row r="39" spans="1:18" s="29" customFormat="1" ht="13.5" customHeight="1" thickBot="1" x14ac:dyDescent="0.2">
      <c r="A39" s="83"/>
      <c r="B39" s="86"/>
      <c r="C39" s="91"/>
      <c r="D39" s="39" t="s">
        <v>15</v>
      </c>
      <c r="E39" s="37"/>
      <c r="F39" s="38">
        <f t="shared" si="14"/>
        <v>0</v>
      </c>
      <c r="G39" s="38">
        <f t="shared" si="14"/>
        <v>0</v>
      </c>
      <c r="H39" s="38">
        <f t="shared" si="14"/>
        <v>0</v>
      </c>
      <c r="I39" s="38">
        <f t="shared" si="14"/>
        <v>0</v>
      </c>
      <c r="J39" s="38">
        <f t="shared" si="14"/>
        <v>0</v>
      </c>
      <c r="K39" s="38">
        <f t="shared" si="14"/>
        <v>0</v>
      </c>
      <c r="L39" s="38">
        <f t="shared" si="14"/>
        <v>0</v>
      </c>
      <c r="M39" s="38">
        <f t="shared" si="14"/>
        <v>0</v>
      </c>
      <c r="N39" s="38">
        <f t="shared" si="14"/>
        <v>0</v>
      </c>
      <c r="O39" s="38">
        <f t="shared" si="14"/>
        <v>0</v>
      </c>
      <c r="P39" s="38">
        <f t="shared" si="14"/>
        <v>0</v>
      </c>
      <c r="Q39" s="38">
        <f t="shared" si="14"/>
        <v>0</v>
      </c>
      <c r="R39" s="35">
        <f t="shared" si="12"/>
        <v>0</v>
      </c>
    </row>
    <row r="40" spans="1:18" s="29" customFormat="1" ht="13.5" customHeight="1" thickBot="1" x14ac:dyDescent="0.2">
      <c r="A40" s="83"/>
      <c r="B40" s="86"/>
      <c r="C40" s="91" t="s">
        <v>16</v>
      </c>
      <c r="D40" s="36" t="s">
        <v>9</v>
      </c>
      <c r="E40" s="37"/>
      <c r="F40" s="40">
        <f t="shared" ref="F40:Q42" si="15">$E40*F34</f>
        <v>0</v>
      </c>
      <c r="G40" s="40">
        <f t="shared" si="15"/>
        <v>0</v>
      </c>
      <c r="H40" s="40">
        <f t="shared" si="15"/>
        <v>0</v>
      </c>
      <c r="I40" s="40">
        <f t="shared" si="15"/>
        <v>0</v>
      </c>
      <c r="J40" s="38">
        <f t="shared" si="15"/>
        <v>0</v>
      </c>
      <c r="K40" s="40">
        <f t="shared" si="15"/>
        <v>0</v>
      </c>
      <c r="L40" s="40">
        <f t="shared" si="15"/>
        <v>0</v>
      </c>
      <c r="M40" s="40">
        <f t="shared" si="15"/>
        <v>0</v>
      </c>
      <c r="N40" s="40">
        <f t="shared" si="15"/>
        <v>0</v>
      </c>
      <c r="O40" s="40">
        <f t="shared" si="15"/>
        <v>0</v>
      </c>
      <c r="P40" s="40">
        <f t="shared" si="15"/>
        <v>0</v>
      </c>
      <c r="Q40" s="40">
        <f t="shared" si="15"/>
        <v>0</v>
      </c>
      <c r="R40" s="35">
        <f t="shared" si="12"/>
        <v>0</v>
      </c>
    </row>
    <row r="41" spans="1:18" s="29" customFormat="1" ht="13.5" customHeight="1" thickBot="1" x14ac:dyDescent="0.2">
      <c r="A41" s="83"/>
      <c r="B41" s="86"/>
      <c r="C41" s="91"/>
      <c r="D41" s="36" t="s">
        <v>10</v>
      </c>
      <c r="E41" s="37"/>
      <c r="F41" s="40">
        <f t="shared" si="15"/>
        <v>0</v>
      </c>
      <c r="G41" s="40">
        <f t="shared" si="15"/>
        <v>0</v>
      </c>
      <c r="H41" s="40">
        <f t="shared" si="15"/>
        <v>0</v>
      </c>
      <c r="I41" s="40">
        <f t="shared" si="15"/>
        <v>0</v>
      </c>
      <c r="J41" s="38">
        <f t="shared" si="15"/>
        <v>0</v>
      </c>
      <c r="K41" s="40">
        <f t="shared" si="15"/>
        <v>0</v>
      </c>
      <c r="L41" s="40">
        <f t="shared" si="15"/>
        <v>0</v>
      </c>
      <c r="M41" s="40">
        <f t="shared" si="15"/>
        <v>0</v>
      </c>
      <c r="N41" s="40">
        <f t="shared" si="15"/>
        <v>0</v>
      </c>
      <c r="O41" s="40">
        <f t="shared" si="15"/>
        <v>0</v>
      </c>
      <c r="P41" s="40">
        <f t="shared" si="15"/>
        <v>0</v>
      </c>
      <c r="Q41" s="40">
        <f t="shared" si="15"/>
        <v>0</v>
      </c>
      <c r="R41" s="35">
        <f t="shared" si="12"/>
        <v>0</v>
      </c>
    </row>
    <row r="42" spans="1:18" s="29" customFormat="1" ht="13.5" customHeight="1" thickBot="1" x14ac:dyDescent="0.2">
      <c r="A42" s="83"/>
      <c r="B42" s="86"/>
      <c r="C42" s="91"/>
      <c r="D42" s="36" t="s">
        <v>11</v>
      </c>
      <c r="E42" s="37"/>
      <c r="F42" s="40">
        <f t="shared" si="15"/>
        <v>0</v>
      </c>
      <c r="G42" s="40">
        <f t="shared" si="15"/>
        <v>0</v>
      </c>
      <c r="H42" s="40">
        <f t="shared" si="15"/>
        <v>0</v>
      </c>
      <c r="I42" s="40">
        <f t="shared" si="15"/>
        <v>0</v>
      </c>
      <c r="J42" s="38">
        <f t="shared" si="15"/>
        <v>0</v>
      </c>
      <c r="K42" s="40">
        <f t="shared" si="15"/>
        <v>0</v>
      </c>
      <c r="L42" s="40">
        <f t="shared" si="15"/>
        <v>0</v>
      </c>
      <c r="M42" s="40">
        <f t="shared" si="15"/>
        <v>0</v>
      </c>
      <c r="N42" s="40">
        <f t="shared" si="15"/>
        <v>0</v>
      </c>
      <c r="O42" s="40">
        <f t="shared" si="15"/>
        <v>0</v>
      </c>
      <c r="P42" s="40">
        <f t="shared" si="15"/>
        <v>0</v>
      </c>
      <c r="Q42" s="40">
        <f t="shared" si="15"/>
        <v>0</v>
      </c>
      <c r="R42" s="35">
        <f t="shared" si="12"/>
        <v>0</v>
      </c>
    </row>
    <row r="43" spans="1:18" s="29" customFormat="1" ht="13.5" customHeight="1" x14ac:dyDescent="0.15">
      <c r="A43" s="84"/>
      <c r="B43" s="87"/>
      <c r="C43" s="79" t="s">
        <v>17</v>
      </c>
      <c r="D43" s="80"/>
      <c r="E43" s="81"/>
      <c r="F43" s="41">
        <f>ROUNDDOWN(SUM(F38:F42),0)</f>
        <v>0</v>
      </c>
      <c r="G43" s="41">
        <f>ROUNDDOWN(SUM(G38:G42),0)</f>
        <v>0</v>
      </c>
      <c r="H43" s="41">
        <f>ROUNDDOWN(SUM(H38:H42),0)</f>
        <v>0</v>
      </c>
      <c r="I43" s="41">
        <f>ROUNDDOWN(SUM(I38:I42),0)</f>
        <v>0</v>
      </c>
      <c r="J43" s="41">
        <f>ROUNDDOWN(SUM(J38:J42),0)</f>
        <v>0</v>
      </c>
      <c r="K43" s="41">
        <f t="shared" ref="K43:Q43" si="16">ROUNDDOWN(SUM(K38:K42),0)</f>
        <v>0</v>
      </c>
      <c r="L43" s="41">
        <f t="shared" si="16"/>
        <v>0</v>
      </c>
      <c r="M43" s="41">
        <f t="shared" si="16"/>
        <v>0</v>
      </c>
      <c r="N43" s="41">
        <f t="shared" si="16"/>
        <v>0</v>
      </c>
      <c r="O43" s="41">
        <f t="shared" si="16"/>
        <v>0</v>
      </c>
      <c r="P43" s="41">
        <f t="shared" si="16"/>
        <v>0</v>
      </c>
      <c r="Q43" s="41">
        <f t="shared" si="16"/>
        <v>0</v>
      </c>
      <c r="R43" s="35">
        <f t="shared" si="12"/>
        <v>0</v>
      </c>
    </row>
    <row r="44" spans="1:18" s="29" customFormat="1" ht="13.5" customHeight="1" x14ac:dyDescent="0.15">
      <c r="A44" s="82" t="s">
        <v>20</v>
      </c>
      <c r="B44" s="85" t="s">
        <v>21</v>
      </c>
      <c r="C44" s="79" t="s">
        <v>6</v>
      </c>
      <c r="D44" s="80"/>
      <c r="E44" s="81"/>
      <c r="F44" s="6">
        <v>152</v>
      </c>
      <c r="G44" s="6">
        <v>152</v>
      </c>
      <c r="H44" s="6">
        <v>152</v>
      </c>
      <c r="I44" s="6">
        <v>152</v>
      </c>
      <c r="J44" s="6">
        <v>152</v>
      </c>
      <c r="K44" s="6">
        <v>152</v>
      </c>
      <c r="L44" s="6">
        <v>152</v>
      </c>
      <c r="M44" s="6">
        <v>152</v>
      </c>
      <c r="N44" s="6">
        <v>152</v>
      </c>
      <c r="O44" s="6">
        <v>152</v>
      </c>
      <c r="P44" s="6">
        <v>152</v>
      </c>
      <c r="Q44" s="6">
        <v>152</v>
      </c>
      <c r="R44" s="34" t="s">
        <v>91</v>
      </c>
    </row>
    <row r="45" spans="1:18" s="29" customFormat="1" ht="13.5" customHeight="1" x14ac:dyDescent="0.15">
      <c r="A45" s="83"/>
      <c r="B45" s="86"/>
      <c r="C45" s="88" t="s">
        <v>8</v>
      </c>
      <c r="D45" s="91" t="s">
        <v>9</v>
      </c>
      <c r="E45" s="91"/>
      <c r="F45" s="7">
        <v>2593</v>
      </c>
      <c r="G45" s="7">
        <v>2582</v>
      </c>
      <c r="H45" s="7">
        <v>2782</v>
      </c>
      <c r="I45" s="7">
        <v>2870</v>
      </c>
      <c r="J45" s="7">
        <v>3758</v>
      </c>
      <c r="K45" s="7">
        <v>4112</v>
      </c>
      <c r="L45" s="7">
        <v>5205</v>
      </c>
      <c r="M45" s="7">
        <v>2953</v>
      </c>
      <c r="N45" s="7">
        <v>2493</v>
      </c>
      <c r="O45" s="7">
        <v>2463</v>
      </c>
      <c r="P45" s="7">
        <v>4596</v>
      </c>
      <c r="Q45" s="7">
        <v>2429</v>
      </c>
      <c r="R45" s="35">
        <f t="shared" ref="R45:R54" si="17">SUM(F45:Q45)</f>
        <v>38836</v>
      </c>
    </row>
    <row r="46" spans="1:18" s="29" customFormat="1" ht="13.5" customHeight="1" x14ac:dyDescent="0.15">
      <c r="A46" s="83"/>
      <c r="B46" s="86"/>
      <c r="C46" s="89"/>
      <c r="D46" s="91" t="s">
        <v>10</v>
      </c>
      <c r="E46" s="91"/>
      <c r="F46" s="7">
        <v>2625</v>
      </c>
      <c r="G46" s="7">
        <v>3251</v>
      </c>
      <c r="H46" s="7">
        <v>2588</v>
      </c>
      <c r="I46" s="7">
        <v>3555</v>
      </c>
      <c r="J46" s="7">
        <v>4247</v>
      </c>
      <c r="K46" s="7">
        <v>5522</v>
      </c>
      <c r="L46" s="7">
        <v>4476</v>
      </c>
      <c r="M46" s="7">
        <v>6547</v>
      </c>
      <c r="N46" s="7">
        <v>4821</v>
      </c>
      <c r="O46" s="7">
        <v>6546</v>
      </c>
      <c r="P46" s="7">
        <v>4301</v>
      </c>
      <c r="Q46" s="7">
        <v>2663</v>
      </c>
      <c r="R46" s="35">
        <f t="shared" si="17"/>
        <v>51142</v>
      </c>
    </row>
    <row r="47" spans="1:18" s="29" customFormat="1" ht="13.5" customHeight="1" x14ac:dyDescent="0.15">
      <c r="A47" s="83"/>
      <c r="B47" s="86"/>
      <c r="C47" s="89"/>
      <c r="D47" s="91" t="s">
        <v>11</v>
      </c>
      <c r="E47" s="91"/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2603</v>
      </c>
      <c r="N47" s="7">
        <v>2308</v>
      </c>
      <c r="O47" s="7">
        <v>2779</v>
      </c>
      <c r="P47" s="7">
        <v>0</v>
      </c>
      <c r="Q47" s="7">
        <v>0</v>
      </c>
      <c r="R47" s="35">
        <f t="shared" si="17"/>
        <v>7690</v>
      </c>
    </row>
    <row r="48" spans="1:18" s="29" customFormat="1" ht="13.5" customHeight="1" thickBot="1" x14ac:dyDescent="0.2">
      <c r="A48" s="83"/>
      <c r="B48" s="86"/>
      <c r="C48" s="90"/>
      <c r="D48" s="91" t="s">
        <v>12</v>
      </c>
      <c r="E48" s="91"/>
      <c r="F48" s="8">
        <f>SUM(F45:F47)</f>
        <v>5218</v>
      </c>
      <c r="G48" s="8">
        <f>SUM(G45:G47)</f>
        <v>5833</v>
      </c>
      <c r="H48" s="8">
        <f>SUM(H45:H47)</f>
        <v>5370</v>
      </c>
      <c r="I48" s="8">
        <f>SUM(I45:I47)</f>
        <v>6425</v>
      </c>
      <c r="J48" s="8">
        <f t="shared" ref="J48:Q48" si="18">SUM(J45:J47)</f>
        <v>8005</v>
      </c>
      <c r="K48" s="8">
        <f t="shared" si="18"/>
        <v>9634</v>
      </c>
      <c r="L48" s="8">
        <f t="shared" si="18"/>
        <v>9681</v>
      </c>
      <c r="M48" s="8">
        <f t="shared" si="18"/>
        <v>12103</v>
      </c>
      <c r="N48" s="8">
        <f t="shared" si="18"/>
        <v>9622</v>
      </c>
      <c r="O48" s="8">
        <f t="shared" si="18"/>
        <v>11788</v>
      </c>
      <c r="P48" s="8">
        <f t="shared" si="18"/>
        <v>8897</v>
      </c>
      <c r="Q48" s="8">
        <f t="shared" si="18"/>
        <v>5092</v>
      </c>
      <c r="R48" s="35">
        <f t="shared" si="17"/>
        <v>97668</v>
      </c>
    </row>
    <row r="49" spans="1:19" s="29" customFormat="1" ht="13.5" customHeight="1" thickBot="1" x14ac:dyDescent="0.2">
      <c r="A49" s="83"/>
      <c r="B49" s="86"/>
      <c r="C49" s="91" t="s">
        <v>13</v>
      </c>
      <c r="D49" s="36" t="s">
        <v>14</v>
      </c>
      <c r="E49" s="37"/>
      <c r="F49" s="38">
        <f t="shared" ref="F49:Q50" si="19">$J$44*$E49</f>
        <v>0</v>
      </c>
      <c r="G49" s="38">
        <f t="shared" si="19"/>
        <v>0</v>
      </c>
      <c r="H49" s="38">
        <f t="shared" si="19"/>
        <v>0</v>
      </c>
      <c r="I49" s="38">
        <f t="shared" si="19"/>
        <v>0</v>
      </c>
      <c r="J49" s="38">
        <f t="shared" si="19"/>
        <v>0</v>
      </c>
      <c r="K49" s="38">
        <f t="shared" si="19"/>
        <v>0</v>
      </c>
      <c r="L49" s="38">
        <f t="shared" si="19"/>
        <v>0</v>
      </c>
      <c r="M49" s="38">
        <f t="shared" si="19"/>
        <v>0</v>
      </c>
      <c r="N49" s="38">
        <f t="shared" si="19"/>
        <v>0</v>
      </c>
      <c r="O49" s="38">
        <f t="shared" si="19"/>
        <v>0</v>
      </c>
      <c r="P49" s="38">
        <f t="shared" si="19"/>
        <v>0</v>
      </c>
      <c r="Q49" s="38">
        <f t="shared" si="19"/>
        <v>0</v>
      </c>
      <c r="R49" s="35">
        <f t="shared" si="17"/>
        <v>0</v>
      </c>
    </row>
    <row r="50" spans="1:19" s="29" customFormat="1" ht="13.5" customHeight="1" thickBot="1" x14ac:dyDescent="0.2">
      <c r="A50" s="83"/>
      <c r="B50" s="86"/>
      <c r="C50" s="91"/>
      <c r="D50" s="39" t="s">
        <v>15</v>
      </c>
      <c r="E50" s="37"/>
      <c r="F50" s="38">
        <f t="shared" si="19"/>
        <v>0</v>
      </c>
      <c r="G50" s="38">
        <f t="shared" si="19"/>
        <v>0</v>
      </c>
      <c r="H50" s="38">
        <f t="shared" si="19"/>
        <v>0</v>
      </c>
      <c r="I50" s="38">
        <f t="shared" si="19"/>
        <v>0</v>
      </c>
      <c r="J50" s="38">
        <f t="shared" si="19"/>
        <v>0</v>
      </c>
      <c r="K50" s="38">
        <f t="shared" si="19"/>
        <v>0</v>
      </c>
      <c r="L50" s="38">
        <f t="shared" si="19"/>
        <v>0</v>
      </c>
      <c r="M50" s="38">
        <f t="shared" si="19"/>
        <v>0</v>
      </c>
      <c r="N50" s="38">
        <f t="shared" si="19"/>
        <v>0</v>
      </c>
      <c r="O50" s="38">
        <f t="shared" si="19"/>
        <v>0</v>
      </c>
      <c r="P50" s="38">
        <f t="shared" si="19"/>
        <v>0</v>
      </c>
      <c r="Q50" s="38">
        <f t="shared" si="19"/>
        <v>0</v>
      </c>
      <c r="R50" s="35">
        <f t="shared" si="17"/>
        <v>0</v>
      </c>
    </row>
    <row r="51" spans="1:19" s="29" customFormat="1" ht="13.5" customHeight="1" thickBot="1" x14ac:dyDescent="0.2">
      <c r="A51" s="83"/>
      <c r="B51" s="86"/>
      <c r="C51" s="91" t="s">
        <v>16</v>
      </c>
      <c r="D51" s="36" t="s">
        <v>9</v>
      </c>
      <c r="E51" s="37"/>
      <c r="F51" s="40">
        <f t="shared" ref="F51:Q53" si="20">$E51*F45</f>
        <v>0</v>
      </c>
      <c r="G51" s="40">
        <f t="shared" si="20"/>
        <v>0</v>
      </c>
      <c r="H51" s="40">
        <f t="shared" si="20"/>
        <v>0</v>
      </c>
      <c r="I51" s="40">
        <f t="shared" si="20"/>
        <v>0</v>
      </c>
      <c r="J51" s="38">
        <f t="shared" si="20"/>
        <v>0</v>
      </c>
      <c r="K51" s="40">
        <f t="shared" si="20"/>
        <v>0</v>
      </c>
      <c r="L51" s="40">
        <f t="shared" si="20"/>
        <v>0</v>
      </c>
      <c r="M51" s="40">
        <f t="shared" si="20"/>
        <v>0</v>
      </c>
      <c r="N51" s="40">
        <f t="shared" si="20"/>
        <v>0</v>
      </c>
      <c r="O51" s="40">
        <f t="shared" si="20"/>
        <v>0</v>
      </c>
      <c r="P51" s="40">
        <f t="shared" si="20"/>
        <v>0</v>
      </c>
      <c r="Q51" s="40">
        <f t="shared" si="20"/>
        <v>0</v>
      </c>
      <c r="R51" s="35">
        <f t="shared" si="17"/>
        <v>0</v>
      </c>
    </row>
    <row r="52" spans="1:19" s="29" customFormat="1" ht="13.5" customHeight="1" thickBot="1" x14ac:dyDescent="0.2">
      <c r="A52" s="83"/>
      <c r="B52" s="86"/>
      <c r="C52" s="91"/>
      <c r="D52" s="36" t="s">
        <v>10</v>
      </c>
      <c r="E52" s="37"/>
      <c r="F52" s="40">
        <f t="shared" si="20"/>
        <v>0</v>
      </c>
      <c r="G52" s="40">
        <f t="shared" si="20"/>
        <v>0</v>
      </c>
      <c r="H52" s="40">
        <f t="shared" si="20"/>
        <v>0</v>
      </c>
      <c r="I52" s="40">
        <f t="shared" si="20"/>
        <v>0</v>
      </c>
      <c r="J52" s="38">
        <f t="shared" si="20"/>
        <v>0</v>
      </c>
      <c r="K52" s="40">
        <f t="shared" si="20"/>
        <v>0</v>
      </c>
      <c r="L52" s="40">
        <f t="shared" si="20"/>
        <v>0</v>
      </c>
      <c r="M52" s="40">
        <f t="shared" si="20"/>
        <v>0</v>
      </c>
      <c r="N52" s="40">
        <f t="shared" si="20"/>
        <v>0</v>
      </c>
      <c r="O52" s="40">
        <f t="shared" si="20"/>
        <v>0</v>
      </c>
      <c r="P52" s="40">
        <f t="shared" si="20"/>
        <v>0</v>
      </c>
      <c r="Q52" s="40">
        <f t="shared" si="20"/>
        <v>0</v>
      </c>
      <c r="R52" s="35">
        <f t="shared" si="17"/>
        <v>0</v>
      </c>
    </row>
    <row r="53" spans="1:19" s="29" customFormat="1" ht="13.5" customHeight="1" thickBot="1" x14ac:dyDescent="0.2">
      <c r="A53" s="83"/>
      <c r="B53" s="86"/>
      <c r="C53" s="91"/>
      <c r="D53" s="36" t="s">
        <v>11</v>
      </c>
      <c r="E53" s="37"/>
      <c r="F53" s="40">
        <f t="shared" si="20"/>
        <v>0</v>
      </c>
      <c r="G53" s="40">
        <f t="shared" si="20"/>
        <v>0</v>
      </c>
      <c r="H53" s="40">
        <f t="shared" si="20"/>
        <v>0</v>
      </c>
      <c r="I53" s="40">
        <f t="shared" si="20"/>
        <v>0</v>
      </c>
      <c r="J53" s="38">
        <f t="shared" si="20"/>
        <v>0</v>
      </c>
      <c r="K53" s="40">
        <f t="shared" si="20"/>
        <v>0</v>
      </c>
      <c r="L53" s="40">
        <f t="shared" si="20"/>
        <v>0</v>
      </c>
      <c r="M53" s="40">
        <f t="shared" si="20"/>
        <v>0</v>
      </c>
      <c r="N53" s="40">
        <f t="shared" si="20"/>
        <v>0</v>
      </c>
      <c r="O53" s="40">
        <f t="shared" si="20"/>
        <v>0</v>
      </c>
      <c r="P53" s="40">
        <f t="shared" si="20"/>
        <v>0</v>
      </c>
      <c r="Q53" s="40">
        <f t="shared" si="20"/>
        <v>0</v>
      </c>
      <c r="R53" s="35">
        <f t="shared" si="17"/>
        <v>0</v>
      </c>
    </row>
    <row r="54" spans="1:19" s="43" customFormat="1" ht="13.5" customHeight="1" x14ac:dyDescent="0.15">
      <c r="A54" s="84"/>
      <c r="B54" s="87"/>
      <c r="C54" s="79" t="s">
        <v>17</v>
      </c>
      <c r="D54" s="80"/>
      <c r="E54" s="81"/>
      <c r="F54" s="41">
        <f>ROUNDDOWN(SUM(F49:F53),0)</f>
        <v>0</v>
      </c>
      <c r="G54" s="41">
        <f>ROUNDDOWN(SUM(G49:G53),0)</f>
        <v>0</v>
      </c>
      <c r="H54" s="41">
        <f>ROUNDDOWN(SUM(H49:H53),0)</f>
        <v>0</v>
      </c>
      <c r="I54" s="41">
        <f>ROUNDDOWN(SUM(I49:I53),0)</f>
        <v>0</v>
      </c>
      <c r="J54" s="41">
        <f>ROUNDDOWN(SUM(J49:J53),0)</f>
        <v>0</v>
      </c>
      <c r="K54" s="41">
        <f t="shared" ref="K54:Q54" si="21">ROUNDDOWN(SUM(K49:K53),0)</f>
        <v>0</v>
      </c>
      <c r="L54" s="41">
        <f t="shared" si="21"/>
        <v>0</v>
      </c>
      <c r="M54" s="41">
        <f t="shared" si="21"/>
        <v>0</v>
      </c>
      <c r="N54" s="41">
        <f t="shared" si="21"/>
        <v>0</v>
      </c>
      <c r="O54" s="41">
        <f t="shared" si="21"/>
        <v>0</v>
      </c>
      <c r="P54" s="41">
        <f t="shared" si="21"/>
        <v>0</v>
      </c>
      <c r="Q54" s="41">
        <f t="shared" si="21"/>
        <v>0</v>
      </c>
      <c r="R54" s="35">
        <f t="shared" si="17"/>
        <v>0</v>
      </c>
      <c r="S54" s="42">
        <f>R54+R43+R32+R21</f>
        <v>0</v>
      </c>
    </row>
    <row r="55" spans="1:19" s="47" customFormat="1" ht="13.5" customHeight="1" x14ac:dyDescent="0.15">
      <c r="A55" s="44"/>
      <c r="B55" s="44"/>
      <c r="C55" s="44"/>
      <c r="D55" s="44"/>
      <c r="E55" s="44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6"/>
    </row>
    <row r="56" spans="1:19" s="50" customFormat="1" ht="13.5" customHeight="1" x14ac:dyDescent="0.15">
      <c r="A56" s="48"/>
      <c r="B56" s="31" t="s">
        <v>3</v>
      </c>
      <c r="C56" s="79" t="s">
        <v>4</v>
      </c>
      <c r="D56" s="80"/>
      <c r="E56" s="81"/>
      <c r="F56" s="32" t="s">
        <v>114</v>
      </c>
      <c r="G56" s="32" t="s">
        <v>115</v>
      </c>
      <c r="H56" s="32" t="s">
        <v>116</v>
      </c>
      <c r="I56" s="32" t="s">
        <v>117</v>
      </c>
      <c r="J56" s="32" t="s">
        <v>118</v>
      </c>
      <c r="K56" s="32" t="s">
        <v>119</v>
      </c>
      <c r="L56" s="32" t="s">
        <v>120</v>
      </c>
      <c r="M56" s="32" t="s">
        <v>121</v>
      </c>
      <c r="N56" s="32" t="s">
        <v>122</v>
      </c>
      <c r="O56" s="32" t="s">
        <v>123</v>
      </c>
      <c r="P56" s="32" t="s">
        <v>124</v>
      </c>
      <c r="Q56" s="32" t="s">
        <v>125</v>
      </c>
      <c r="R56" s="49" t="s">
        <v>5</v>
      </c>
    </row>
    <row r="57" spans="1:19" s="29" customFormat="1" ht="13.5" customHeight="1" x14ac:dyDescent="0.15">
      <c r="A57" s="82" t="s">
        <v>22</v>
      </c>
      <c r="B57" s="85" t="s">
        <v>23</v>
      </c>
      <c r="C57" s="79" t="s">
        <v>6</v>
      </c>
      <c r="D57" s="80"/>
      <c r="E57" s="81"/>
      <c r="F57" s="6">
        <v>185</v>
      </c>
      <c r="G57" s="6">
        <v>185</v>
      </c>
      <c r="H57" s="6">
        <v>185</v>
      </c>
      <c r="I57" s="6">
        <v>185</v>
      </c>
      <c r="J57" s="6">
        <v>185</v>
      </c>
      <c r="K57" s="6">
        <v>185</v>
      </c>
      <c r="L57" s="6">
        <v>185</v>
      </c>
      <c r="M57" s="6">
        <v>185</v>
      </c>
      <c r="N57" s="6">
        <v>185</v>
      </c>
      <c r="O57" s="6">
        <v>185</v>
      </c>
      <c r="P57" s="6">
        <v>185</v>
      </c>
      <c r="Q57" s="6">
        <v>185</v>
      </c>
      <c r="R57" s="34" t="s">
        <v>91</v>
      </c>
    </row>
    <row r="58" spans="1:19" s="29" customFormat="1" ht="13.5" customHeight="1" x14ac:dyDescent="0.15">
      <c r="A58" s="83"/>
      <c r="B58" s="86"/>
      <c r="C58" s="88" t="s">
        <v>8</v>
      </c>
      <c r="D58" s="91" t="s">
        <v>9</v>
      </c>
      <c r="E58" s="91"/>
      <c r="F58" s="7">
        <v>610</v>
      </c>
      <c r="G58" s="7">
        <v>547</v>
      </c>
      <c r="H58" s="7">
        <v>530</v>
      </c>
      <c r="I58" s="7">
        <v>623</v>
      </c>
      <c r="J58" s="7">
        <v>587</v>
      </c>
      <c r="K58" s="7">
        <v>551</v>
      </c>
      <c r="L58" s="7">
        <v>813</v>
      </c>
      <c r="M58" s="7">
        <v>367</v>
      </c>
      <c r="N58" s="7">
        <v>414</v>
      </c>
      <c r="O58" s="7">
        <v>367</v>
      </c>
      <c r="P58" s="7">
        <v>722</v>
      </c>
      <c r="Q58" s="7">
        <v>562</v>
      </c>
      <c r="R58" s="35">
        <f t="shared" ref="R58:R67" si="22">SUM(F58:Q58)</f>
        <v>6693</v>
      </c>
    </row>
    <row r="59" spans="1:19" s="29" customFormat="1" ht="13.5" customHeight="1" x14ac:dyDescent="0.15">
      <c r="A59" s="83"/>
      <c r="B59" s="86"/>
      <c r="C59" s="89"/>
      <c r="D59" s="91" t="s">
        <v>10</v>
      </c>
      <c r="E59" s="91"/>
      <c r="F59" s="7">
        <v>673</v>
      </c>
      <c r="G59" s="7">
        <v>703</v>
      </c>
      <c r="H59" s="7">
        <v>618</v>
      </c>
      <c r="I59" s="7">
        <v>649</v>
      </c>
      <c r="J59" s="7">
        <v>659</v>
      </c>
      <c r="K59" s="7">
        <v>797</v>
      </c>
      <c r="L59" s="7">
        <v>708</v>
      </c>
      <c r="M59" s="7">
        <v>950</v>
      </c>
      <c r="N59" s="7">
        <v>908</v>
      </c>
      <c r="O59" s="7">
        <v>1378</v>
      </c>
      <c r="P59" s="7">
        <v>669</v>
      </c>
      <c r="Q59" s="7">
        <v>689</v>
      </c>
      <c r="R59" s="35">
        <f t="shared" si="22"/>
        <v>9401</v>
      </c>
    </row>
    <row r="60" spans="1:19" s="29" customFormat="1" ht="13.5" customHeight="1" x14ac:dyDescent="0.15">
      <c r="A60" s="83"/>
      <c r="B60" s="86"/>
      <c r="C60" s="89"/>
      <c r="D60" s="91" t="s">
        <v>11</v>
      </c>
      <c r="E60" s="91"/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436</v>
      </c>
      <c r="N60" s="7">
        <v>449</v>
      </c>
      <c r="O60" s="7">
        <v>434</v>
      </c>
      <c r="P60" s="7">
        <v>0</v>
      </c>
      <c r="Q60" s="7">
        <v>0</v>
      </c>
      <c r="R60" s="35">
        <f t="shared" si="22"/>
        <v>1319</v>
      </c>
    </row>
    <row r="61" spans="1:19" s="29" customFormat="1" ht="13.5" customHeight="1" thickBot="1" x14ac:dyDescent="0.2">
      <c r="A61" s="83"/>
      <c r="B61" s="86"/>
      <c r="C61" s="90"/>
      <c r="D61" s="91" t="s">
        <v>12</v>
      </c>
      <c r="E61" s="91"/>
      <c r="F61" s="8">
        <f>SUM(F58:F60)</f>
        <v>1283</v>
      </c>
      <c r="G61" s="8">
        <f>SUM(G58:G60)</f>
        <v>1250</v>
      </c>
      <c r="H61" s="8">
        <f>SUM(H58:H60)</f>
        <v>1148</v>
      </c>
      <c r="I61" s="8">
        <f>SUM(I58:I60)</f>
        <v>1272</v>
      </c>
      <c r="J61" s="8">
        <f t="shared" ref="J61:Q61" si="23">SUM(J58:J60)</f>
        <v>1246</v>
      </c>
      <c r="K61" s="8">
        <f t="shared" si="23"/>
        <v>1348</v>
      </c>
      <c r="L61" s="8">
        <f t="shared" si="23"/>
        <v>1521</v>
      </c>
      <c r="M61" s="8">
        <f t="shared" si="23"/>
        <v>1753</v>
      </c>
      <c r="N61" s="8">
        <f t="shared" si="23"/>
        <v>1771</v>
      </c>
      <c r="O61" s="8">
        <f t="shared" si="23"/>
        <v>2179</v>
      </c>
      <c r="P61" s="8">
        <f t="shared" si="23"/>
        <v>1391</v>
      </c>
      <c r="Q61" s="8">
        <f t="shared" si="23"/>
        <v>1251</v>
      </c>
      <c r="R61" s="35">
        <f t="shared" si="22"/>
        <v>17413</v>
      </c>
    </row>
    <row r="62" spans="1:19" s="29" customFormat="1" ht="13.5" customHeight="1" thickBot="1" x14ac:dyDescent="0.2">
      <c r="A62" s="83"/>
      <c r="B62" s="86"/>
      <c r="C62" s="91" t="s">
        <v>13</v>
      </c>
      <c r="D62" s="36" t="s">
        <v>14</v>
      </c>
      <c r="E62" s="37"/>
      <c r="F62" s="38">
        <f t="shared" ref="F62:Q63" si="24">$J$57*$E62</f>
        <v>0</v>
      </c>
      <c r="G62" s="38">
        <f t="shared" si="24"/>
        <v>0</v>
      </c>
      <c r="H62" s="38">
        <f t="shared" si="24"/>
        <v>0</v>
      </c>
      <c r="I62" s="38">
        <f t="shared" si="24"/>
        <v>0</v>
      </c>
      <c r="J62" s="38">
        <f t="shared" si="24"/>
        <v>0</v>
      </c>
      <c r="K62" s="38">
        <f t="shared" si="24"/>
        <v>0</v>
      </c>
      <c r="L62" s="38">
        <f t="shared" si="24"/>
        <v>0</v>
      </c>
      <c r="M62" s="38">
        <f t="shared" si="24"/>
        <v>0</v>
      </c>
      <c r="N62" s="38">
        <f t="shared" si="24"/>
        <v>0</v>
      </c>
      <c r="O62" s="38">
        <f t="shared" si="24"/>
        <v>0</v>
      </c>
      <c r="P62" s="38">
        <f t="shared" si="24"/>
        <v>0</v>
      </c>
      <c r="Q62" s="38">
        <f t="shared" si="24"/>
        <v>0</v>
      </c>
      <c r="R62" s="35">
        <f t="shared" si="22"/>
        <v>0</v>
      </c>
    </row>
    <row r="63" spans="1:19" s="29" customFormat="1" ht="13.5" customHeight="1" thickBot="1" x14ac:dyDescent="0.2">
      <c r="A63" s="83"/>
      <c r="B63" s="86"/>
      <c r="C63" s="91"/>
      <c r="D63" s="39" t="s">
        <v>15</v>
      </c>
      <c r="E63" s="37"/>
      <c r="F63" s="38">
        <f t="shared" si="24"/>
        <v>0</v>
      </c>
      <c r="G63" s="38">
        <f t="shared" si="24"/>
        <v>0</v>
      </c>
      <c r="H63" s="38">
        <f t="shared" si="24"/>
        <v>0</v>
      </c>
      <c r="I63" s="38">
        <f t="shared" si="24"/>
        <v>0</v>
      </c>
      <c r="J63" s="38">
        <f t="shared" si="24"/>
        <v>0</v>
      </c>
      <c r="K63" s="38">
        <f t="shared" si="24"/>
        <v>0</v>
      </c>
      <c r="L63" s="38">
        <f t="shared" si="24"/>
        <v>0</v>
      </c>
      <c r="M63" s="38">
        <f t="shared" si="24"/>
        <v>0</v>
      </c>
      <c r="N63" s="38">
        <f t="shared" si="24"/>
        <v>0</v>
      </c>
      <c r="O63" s="38">
        <f t="shared" si="24"/>
        <v>0</v>
      </c>
      <c r="P63" s="38">
        <f t="shared" si="24"/>
        <v>0</v>
      </c>
      <c r="Q63" s="38">
        <f t="shared" si="24"/>
        <v>0</v>
      </c>
      <c r="R63" s="35">
        <f t="shared" si="22"/>
        <v>0</v>
      </c>
    </row>
    <row r="64" spans="1:19" s="29" customFormat="1" ht="13.5" customHeight="1" thickBot="1" x14ac:dyDescent="0.2">
      <c r="A64" s="83"/>
      <c r="B64" s="86"/>
      <c r="C64" s="91" t="s">
        <v>16</v>
      </c>
      <c r="D64" s="36" t="s">
        <v>9</v>
      </c>
      <c r="E64" s="37"/>
      <c r="F64" s="40">
        <f>$E64*F58</f>
        <v>0</v>
      </c>
      <c r="G64" s="40">
        <f>$E64*G58</f>
        <v>0</v>
      </c>
      <c r="H64" s="40">
        <f>$E64*H58</f>
        <v>0</v>
      </c>
      <c r="I64" s="40">
        <f>$E64*I58</f>
        <v>0</v>
      </c>
      <c r="J64" s="38">
        <f>$E64*J58</f>
        <v>0</v>
      </c>
      <c r="K64" s="40">
        <f t="shared" ref="K64:Q64" si="25">$E64*K58</f>
        <v>0</v>
      </c>
      <c r="L64" s="40">
        <f t="shared" si="25"/>
        <v>0</v>
      </c>
      <c r="M64" s="40">
        <f t="shared" si="25"/>
        <v>0</v>
      </c>
      <c r="N64" s="40">
        <f t="shared" si="25"/>
        <v>0</v>
      </c>
      <c r="O64" s="40">
        <f t="shared" si="25"/>
        <v>0</v>
      </c>
      <c r="P64" s="40">
        <f t="shared" si="25"/>
        <v>0</v>
      </c>
      <c r="Q64" s="40">
        <f t="shared" si="25"/>
        <v>0</v>
      </c>
      <c r="R64" s="35">
        <f t="shared" si="22"/>
        <v>0</v>
      </c>
    </row>
    <row r="65" spans="1:18" s="29" customFormat="1" ht="13.5" customHeight="1" thickBot="1" x14ac:dyDescent="0.2">
      <c r="A65" s="83"/>
      <c r="B65" s="86"/>
      <c r="C65" s="91"/>
      <c r="D65" s="36" t="s">
        <v>10</v>
      </c>
      <c r="E65" s="37"/>
      <c r="F65" s="40">
        <f t="shared" ref="F65:Q66" si="26">$E65*F59</f>
        <v>0</v>
      </c>
      <c r="G65" s="40">
        <f t="shared" si="26"/>
        <v>0</v>
      </c>
      <c r="H65" s="40">
        <f t="shared" si="26"/>
        <v>0</v>
      </c>
      <c r="I65" s="40">
        <f t="shared" si="26"/>
        <v>0</v>
      </c>
      <c r="J65" s="38">
        <f t="shared" si="26"/>
        <v>0</v>
      </c>
      <c r="K65" s="40">
        <f t="shared" si="26"/>
        <v>0</v>
      </c>
      <c r="L65" s="40">
        <f t="shared" si="26"/>
        <v>0</v>
      </c>
      <c r="M65" s="40">
        <f t="shared" si="26"/>
        <v>0</v>
      </c>
      <c r="N65" s="40">
        <f t="shared" si="26"/>
        <v>0</v>
      </c>
      <c r="O65" s="40">
        <f t="shared" si="26"/>
        <v>0</v>
      </c>
      <c r="P65" s="40">
        <f t="shared" si="26"/>
        <v>0</v>
      </c>
      <c r="Q65" s="40">
        <f t="shared" si="26"/>
        <v>0</v>
      </c>
      <c r="R65" s="35">
        <f t="shared" si="22"/>
        <v>0</v>
      </c>
    </row>
    <row r="66" spans="1:18" s="29" customFormat="1" ht="13.5" customHeight="1" thickBot="1" x14ac:dyDescent="0.2">
      <c r="A66" s="83"/>
      <c r="B66" s="86"/>
      <c r="C66" s="91"/>
      <c r="D66" s="36" t="s">
        <v>11</v>
      </c>
      <c r="E66" s="37"/>
      <c r="F66" s="40">
        <f t="shared" si="26"/>
        <v>0</v>
      </c>
      <c r="G66" s="40">
        <f t="shared" si="26"/>
        <v>0</v>
      </c>
      <c r="H66" s="40">
        <f t="shared" si="26"/>
        <v>0</v>
      </c>
      <c r="I66" s="40">
        <f t="shared" si="26"/>
        <v>0</v>
      </c>
      <c r="J66" s="38">
        <f t="shared" si="26"/>
        <v>0</v>
      </c>
      <c r="K66" s="40">
        <f t="shared" si="26"/>
        <v>0</v>
      </c>
      <c r="L66" s="40">
        <f t="shared" si="26"/>
        <v>0</v>
      </c>
      <c r="M66" s="40">
        <f t="shared" si="26"/>
        <v>0</v>
      </c>
      <c r="N66" s="40">
        <f t="shared" si="26"/>
        <v>0</v>
      </c>
      <c r="O66" s="40">
        <f t="shared" si="26"/>
        <v>0</v>
      </c>
      <c r="P66" s="40">
        <f t="shared" si="26"/>
        <v>0</v>
      </c>
      <c r="Q66" s="40">
        <f t="shared" si="26"/>
        <v>0</v>
      </c>
      <c r="R66" s="35">
        <f t="shared" si="22"/>
        <v>0</v>
      </c>
    </row>
    <row r="67" spans="1:18" s="29" customFormat="1" ht="13.5" customHeight="1" x14ac:dyDescent="0.15">
      <c r="A67" s="84"/>
      <c r="B67" s="87"/>
      <c r="C67" s="79" t="s">
        <v>17</v>
      </c>
      <c r="D67" s="80"/>
      <c r="E67" s="81"/>
      <c r="F67" s="41">
        <f>ROUNDDOWN(SUM(F62:F66),0)</f>
        <v>0</v>
      </c>
      <c r="G67" s="41">
        <f>ROUNDDOWN(SUM(G62:G66),0)</f>
        <v>0</v>
      </c>
      <c r="H67" s="41">
        <f>ROUNDDOWN(SUM(H62:H66),0)</f>
        <v>0</v>
      </c>
      <c r="I67" s="41">
        <f>ROUNDDOWN(SUM(I62:I66),0)</f>
        <v>0</v>
      </c>
      <c r="J67" s="41">
        <f>ROUNDDOWN(SUM(J62:J66),0)</f>
        <v>0</v>
      </c>
      <c r="K67" s="41">
        <f t="shared" ref="K67:Q67" si="27">ROUNDDOWN(SUM(K62:K66),0)</f>
        <v>0</v>
      </c>
      <c r="L67" s="41">
        <f t="shared" si="27"/>
        <v>0</v>
      </c>
      <c r="M67" s="41">
        <f t="shared" si="27"/>
        <v>0</v>
      </c>
      <c r="N67" s="41">
        <f t="shared" si="27"/>
        <v>0</v>
      </c>
      <c r="O67" s="41">
        <f t="shared" si="27"/>
        <v>0</v>
      </c>
      <c r="P67" s="41">
        <f t="shared" si="27"/>
        <v>0</v>
      </c>
      <c r="Q67" s="41">
        <f t="shared" si="27"/>
        <v>0</v>
      </c>
      <c r="R67" s="35">
        <f t="shared" si="22"/>
        <v>0</v>
      </c>
    </row>
    <row r="68" spans="1:18" s="29" customFormat="1" ht="13.5" customHeight="1" x14ac:dyDescent="0.15">
      <c r="A68" s="82" t="s">
        <v>24</v>
      </c>
      <c r="B68" s="85" t="s">
        <v>25</v>
      </c>
      <c r="C68" s="79" t="s">
        <v>6</v>
      </c>
      <c r="D68" s="80"/>
      <c r="E68" s="81"/>
      <c r="F68" s="6">
        <v>183</v>
      </c>
      <c r="G68" s="6">
        <v>183</v>
      </c>
      <c r="H68" s="6">
        <v>183</v>
      </c>
      <c r="I68" s="6">
        <v>183</v>
      </c>
      <c r="J68" s="6">
        <v>183</v>
      </c>
      <c r="K68" s="6">
        <v>183</v>
      </c>
      <c r="L68" s="6">
        <v>183</v>
      </c>
      <c r="M68" s="6">
        <v>183</v>
      </c>
      <c r="N68" s="6">
        <v>183</v>
      </c>
      <c r="O68" s="6">
        <v>183</v>
      </c>
      <c r="P68" s="6">
        <v>183</v>
      </c>
      <c r="Q68" s="6">
        <v>183</v>
      </c>
      <c r="R68" s="34" t="s">
        <v>88</v>
      </c>
    </row>
    <row r="69" spans="1:18" s="29" customFormat="1" ht="13.5" customHeight="1" x14ac:dyDescent="0.15">
      <c r="A69" s="83"/>
      <c r="B69" s="86"/>
      <c r="C69" s="88" t="s">
        <v>8</v>
      </c>
      <c r="D69" s="91" t="s">
        <v>9</v>
      </c>
      <c r="E69" s="91"/>
      <c r="F69" s="7">
        <v>602</v>
      </c>
      <c r="G69" s="7">
        <v>578</v>
      </c>
      <c r="H69" s="7">
        <v>565</v>
      </c>
      <c r="I69" s="7">
        <v>603</v>
      </c>
      <c r="J69" s="7">
        <v>569</v>
      </c>
      <c r="K69" s="7">
        <v>490</v>
      </c>
      <c r="L69" s="7">
        <v>651</v>
      </c>
      <c r="M69" s="7">
        <v>329</v>
      </c>
      <c r="N69" s="7">
        <v>337</v>
      </c>
      <c r="O69" s="7">
        <v>322</v>
      </c>
      <c r="P69" s="7">
        <v>697</v>
      </c>
      <c r="Q69" s="7">
        <v>538</v>
      </c>
      <c r="R69" s="35">
        <f t="shared" ref="R69:R78" si="28">SUM(F69:Q69)</f>
        <v>6281</v>
      </c>
    </row>
    <row r="70" spans="1:18" s="29" customFormat="1" ht="13.5" customHeight="1" x14ac:dyDescent="0.15">
      <c r="A70" s="83"/>
      <c r="B70" s="86"/>
      <c r="C70" s="89"/>
      <c r="D70" s="91" t="s">
        <v>10</v>
      </c>
      <c r="E70" s="91"/>
      <c r="F70" s="7">
        <v>724</v>
      </c>
      <c r="G70" s="7">
        <v>829</v>
      </c>
      <c r="H70" s="7">
        <v>678</v>
      </c>
      <c r="I70" s="7">
        <v>666</v>
      </c>
      <c r="J70" s="7">
        <v>664</v>
      </c>
      <c r="K70" s="7">
        <v>739</v>
      </c>
      <c r="L70" s="7">
        <v>603</v>
      </c>
      <c r="M70" s="7">
        <v>839</v>
      </c>
      <c r="N70" s="7">
        <v>755</v>
      </c>
      <c r="O70" s="7">
        <v>3373</v>
      </c>
      <c r="P70" s="7">
        <v>627</v>
      </c>
      <c r="Q70" s="7">
        <v>644</v>
      </c>
      <c r="R70" s="35">
        <f t="shared" si="28"/>
        <v>11141</v>
      </c>
    </row>
    <row r="71" spans="1:18" s="29" customFormat="1" ht="13.5" customHeight="1" x14ac:dyDescent="0.15">
      <c r="A71" s="83"/>
      <c r="B71" s="86"/>
      <c r="C71" s="89"/>
      <c r="D71" s="91" t="s">
        <v>11</v>
      </c>
      <c r="E71" s="91"/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330</v>
      </c>
      <c r="N71" s="7">
        <v>347</v>
      </c>
      <c r="O71" s="7">
        <v>343</v>
      </c>
      <c r="P71" s="7">
        <v>0</v>
      </c>
      <c r="Q71" s="7">
        <v>0</v>
      </c>
      <c r="R71" s="35">
        <f t="shared" si="28"/>
        <v>1020</v>
      </c>
    </row>
    <row r="72" spans="1:18" s="29" customFormat="1" ht="13.5" customHeight="1" thickBot="1" x14ac:dyDescent="0.2">
      <c r="A72" s="83"/>
      <c r="B72" s="86"/>
      <c r="C72" s="90"/>
      <c r="D72" s="91" t="s">
        <v>12</v>
      </c>
      <c r="E72" s="91"/>
      <c r="F72" s="8">
        <f>SUM(F69:F71)</f>
        <v>1326</v>
      </c>
      <c r="G72" s="8">
        <f>SUM(G69:G71)</f>
        <v>1407</v>
      </c>
      <c r="H72" s="8">
        <f>SUM(H69:H71)</f>
        <v>1243</v>
      </c>
      <c r="I72" s="8">
        <f>SUM(I69:I71)</f>
        <v>1269</v>
      </c>
      <c r="J72" s="8">
        <f t="shared" ref="J72:Q72" si="29">SUM(J69:J71)</f>
        <v>1233</v>
      </c>
      <c r="K72" s="8">
        <f t="shared" si="29"/>
        <v>1229</v>
      </c>
      <c r="L72" s="8">
        <f t="shared" si="29"/>
        <v>1254</v>
      </c>
      <c r="M72" s="8">
        <f t="shared" si="29"/>
        <v>1498</v>
      </c>
      <c r="N72" s="8">
        <f t="shared" si="29"/>
        <v>1439</v>
      </c>
      <c r="O72" s="8">
        <f t="shared" si="29"/>
        <v>4038</v>
      </c>
      <c r="P72" s="8">
        <f t="shared" si="29"/>
        <v>1324</v>
      </c>
      <c r="Q72" s="8">
        <f t="shared" si="29"/>
        <v>1182</v>
      </c>
      <c r="R72" s="35">
        <f t="shared" si="28"/>
        <v>18442</v>
      </c>
    </row>
    <row r="73" spans="1:18" s="29" customFormat="1" ht="13.5" customHeight="1" thickBot="1" x14ac:dyDescent="0.2">
      <c r="A73" s="83"/>
      <c r="B73" s="86"/>
      <c r="C73" s="91" t="s">
        <v>13</v>
      </c>
      <c r="D73" s="36" t="s">
        <v>14</v>
      </c>
      <c r="E73" s="37"/>
      <c r="F73" s="38">
        <f t="shared" ref="F73:Q74" si="30">$J$68*$E73</f>
        <v>0</v>
      </c>
      <c r="G73" s="38">
        <f t="shared" si="30"/>
        <v>0</v>
      </c>
      <c r="H73" s="38">
        <f t="shared" si="30"/>
        <v>0</v>
      </c>
      <c r="I73" s="38">
        <f t="shared" si="30"/>
        <v>0</v>
      </c>
      <c r="J73" s="38">
        <f t="shared" si="30"/>
        <v>0</v>
      </c>
      <c r="K73" s="38">
        <f t="shared" si="30"/>
        <v>0</v>
      </c>
      <c r="L73" s="38">
        <f t="shared" si="30"/>
        <v>0</v>
      </c>
      <c r="M73" s="38">
        <f t="shared" si="30"/>
        <v>0</v>
      </c>
      <c r="N73" s="38">
        <f t="shared" si="30"/>
        <v>0</v>
      </c>
      <c r="O73" s="38">
        <f t="shared" si="30"/>
        <v>0</v>
      </c>
      <c r="P73" s="38">
        <f t="shared" si="30"/>
        <v>0</v>
      </c>
      <c r="Q73" s="38">
        <f t="shared" si="30"/>
        <v>0</v>
      </c>
      <c r="R73" s="35">
        <f t="shared" si="28"/>
        <v>0</v>
      </c>
    </row>
    <row r="74" spans="1:18" s="29" customFormat="1" ht="13.5" customHeight="1" thickBot="1" x14ac:dyDescent="0.2">
      <c r="A74" s="83"/>
      <c r="B74" s="86"/>
      <c r="C74" s="91"/>
      <c r="D74" s="39" t="s">
        <v>15</v>
      </c>
      <c r="E74" s="37"/>
      <c r="F74" s="38">
        <f t="shared" si="30"/>
        <v>0</v>
      </c>
      <c r="G74" s="38">
        <f t="shared" si="30"/>
        <v>0</v>
      </c>
      <c r="H74" s="38">
        <f t="shared" si="30"/>
        <v>0</v>
      </c>
      <c r="I74" s="38">
        <f t="shared" si="30"/>
        <v>0</v>
      </c>
      <c r="J74" s="38">
        <f t="shared" si="30"/>
        <v>0</v>
      </c>
      <c r="K74" s="38">
        <f t="shared" si="30"/>
        <v>0</v>
      </c>
      <c r="L74" s="38">
        <f t="shared" si="30"/>
        <v>0</v>
      </c>
      <c r="M74" s="38">
        <f t="shared" si="30"/>
        <v>0</v>
      </c>
      <c r="N74" s="38">
        <f t="shared" si="30"/>
        <v>0</v>
      </c>
      <c r="O74" s="38">
        <f t="shared" si="30"/>
        <v>0</v>
      </c>
      <c r="P74" s="38">
        <f t="shared" si="30"/>
        <v>0</v>
      </c>
      <c r="Q74" s="38">
        <f t="shared" si="30"/>
        <v>0</v>
      </c>
      <c r="R74" s="35">
        <f t="shared" si="28"/>
        <v>0</v>
      </c>
    </row>
    <row r="75" spans="1:18" s="29" customFormat="1" ht="13.5" customHeight="1" thickBot="1" x14ac:dyDescent="0.2">
      <c r="A75" s="83"/>
      <c r="B75" s="86"/>
      <c r="C75" s="91" t="s">
        <v>16</v>
      </c>
      <c r="D75" s="36" t="s">
        <v>9</v>
      </c>
      <c r="E75" s="37"/>
      <c r="F75" s="40">
        <f t="shared" ref="F75:Q77" si="31">$E75*F69</f>
        <v>0</v>
      </c>
      <c r="G75" s="40">
        <f t="shared" si="31"/>
        <v>0</v>
      </c>
      <c r="H75" s="40">
        <f t="shared" si="31"/>
        <v>0</v>
      </c>
      <c r="I75" s="40">
        <f t="shared" si="31"/>
        <v>0</v>
      </c>
      <c r="J75" s="38">
        <f t="shared" si="31"/>
        <v>0</v>
      </c>
      <c r="K75" s="40">
        <f t="shared" si="31"/>
        <v>0</v>
      </c>
      <c r="L75" s="40">
        <f t="shared" si="31"/>
        <v>0</v>
      </c>
      <c r="M75" s="40">
        <f t="shared" si="31"/>
        <v>0</v>
      </c>
      <c r="N75" s="40">
        <f t="shared" si="31"/>
        <v>0</v>
      </c>
      <c r="O75" s="40">
        <f t="shared" si="31"/>
        <v>0</v>
      </c>
      <c r="P75" s="40">
        <f t="shared" si="31"/>
        <v>0</v>
      </c>
      <c r="Q75" s="40">
        <f t="shared" si="31"/>
        <v>0</v>
      </c>
      <c r="R75" s="35">
        <f t="shared" si="28"/>
        <v>0</v>
      </c>
    </row>
    <row r="76" spans="1:18" s="29" customFormat="1" ht="13.5" customHeight="1" thickBot="1" x14ac:dyDescent="0.2">
      <c r="A76" s="83"/>
      <c r="B76" s="86"/>
      <c r="C76" s="91"/>
      <c r="D76" s="36" t="s">
        <v>10</v>
      </c>
      <c r="E76" s="37"/>
      <c r="F76" s="40">
        <f t="shared" si="31"/>
        <v>0</v>
      </c>
      <c r="G76" s="40">
        <f t="shared" si="31"/>
        <v>0</v>
      </c>
      <c r="H76" s="40">
        <f t="shared" si="31"/>
        <v>0</v>
      </c>
      <c r="I76" s="40">
        <f t="shared" si="31"/>
        <v>0</v>
      </c>
      <c r="J76" s="38">
        <f t="shared" si="31"/>
        <v>0</v>
      </c>
      <c r="K76" s="40">
        <f t="shared" si="31"/>
        <v>0</v>
      </c>
      <c r="L76" s="40">
        <f t="shared" si="31"/>
        <v>0</v>
      </c>
      <c r="M76" s="40">
        <f t="shared" si="31"/>
        <v>0</v>
      </c>
      <c r="N76" s="40">
        <f t="shared" si="31"/>
        <v>0</v>
      </c>
      <c r="O76" s="40">
        <f t="shared" si="31"/>
        <v>0</v>
      </c>
      <c r="P76" s="40">
        <f t="shared" si="31"/>
        <v>0</v>
      </c>
      <c r="Q76" s="40">
        <f t="shared" si="31"/>
        <v>0</v>
      </c>
      <c r="R76" s="35">
        <f t="shared" si="28"/>
        <v>0</v>
      </c>
    </row>
    <row r="77" spans="1:18" s="29" customFormat="1" ht="13.5" customHeight="1" thickBot="1" x14ac:dyDescent="0.2">
      <c r="A77" s="83"/>
      <c r="B77" s="86"/>
      <c r="C77" s="91"/>
      <c r="D77" s="36" t="s">
        <v>11</v>
      </c>
      <c r="E77" s="37"/>
      <c r="F77" s="40">
        <f t="shared" si="31"/>
        <v>0</v>
      </c>
      <c r="G77" s="40">
        <f t="shared" si="31"/>
        <v>0</v>
      </c>
      <c r="H77" s="40">
        <f t="shared" si="31"/>
        <v>0</v>
      </c>
      <c r="I77" s="40">
        <f t="shared" si="31"/>
        <v>0</v>
      </c>
      <c r="J77" s="38">
        <f t="shared" si="31"/>
        <v>0</v>
      </c>
      <c r="K77" s="40">
        <f t="shared" si="31"/>
        <v>0</v>
      </c>
      <c r="L77" s="40">
        <f t="shared" si="31"/>
        <v>0</v>
      </c>
      <c r="M77" s="40">
        <f t="shared" si="31"/>
        <v>0</v>
      </c>
      <c r="N77" s="40">
        <f t="shared" si="31"/>
        <v>0</v>
      </c>
      <c r="O77" s="40">
        <f t="shared" si="31"/>
        <v>0</v>
      </c>
      <c r="P77" s="40">
        <f t="shared" si="31"/>
        <v>0</v>
      </c>
      <c r="Q77" s="40">
        <f t="shared" si="31"/>
        <v>0</v>
      </c>
      <c r="R77" s="35">
        <f t="shared" si="28"/>
        <v>0</v>
      </c>
    </row>
    <row r="78" spans="1:18" s="29" customFormat="1" ht="13.5" customHeight="1" x14ac:dyDescent="0.15">
      <c r="A78" s="84"/>
      <c r="B78" s="87"/>
      <c r="C78" s="79" t="s">
        <v>17</v>
      </c>
      <c r="D78" s="80"/>
      <c r="E78" s="81"/>
      <c r="F78" s="41">
        <f>ROUNDDOWN(SUM(F73:F77),0)</f>
        <v>0</v>
      </c>
      <c r="G78" s="41">
        <f>ROUNDDOWN(SUM(G73:G77),0)</f>
        <v>0</v>
      </c>
      <c r="H78" s="41">
        <f>ROUNDDOWN(SUM(H73:H77),0)</f>
        <v>0</v>
      </c>
      <c r="I78" s="41">
        <f>ROUNDDOWN(SUM(I73:I77),0)</f>
        <v>0</v>
      </c>
      <c r="J78" s="41">
        <f>ROUNDDOWN(SUM(J73:J77),0)</f>
        <v>0</v>
      </c>
      <c r="K78" s="41">
        <f t="shared" ref="K78:Q78" si="32">ROUNDDOWN(SUM(K73:K77),0)</f>
        <v>0</v>
      </c>
      <c r="L78" s="41">
        <f t="shared" si="32"/>
        <v>0</v>
      </c>
      <c r="M78" s="41">
        <f t="shared" si="32"/>
        <v>0</v>
      </c>
      <c r="N78" s="41">
        <f t="shared" si="32"/>
        <v>0</v>
      </c>
      <c r="O78" s="41">
        <f t="shared" si="32"/>
        <v>0</v>
      </c>
      <c r="P78" s="41">
        <f t="shared" si="32"/>
        <v>0</v>
      </c>
      <c r="Q78" s="41">
        <f t="shared" si="32"/>
        <v>0</v>
      </c>
      <c r="R78" s="35">
        <f t="shared" si="28"/>
        <v>0</v>
      </c>
    </row>
    <row r="79" spans="1:18" s="29" customFormat="1" ht="13.5" customHeight="1" x14ac:dyDescent="0.15">
      <c r="A79" s="82" t="s">
        <v>26</v>
      </c>
      <c r="B79" s="85" t="s">
        <v>27</v>
      </c>
      <c r="C79" s="79" t="s">
        <v>6</v>
      </c>
      <c r="D79" s="80"/>
      <c r="E79" s="81"/>
      <c r="F79" s="6">
        <v>179</v>
      </c>
      <c r="G79" s="6">
        <v>179</v>
      </c>
      <c r="H79" s="6">
        <v>179</v>
      </c>
      <c r="I79" s="6">
        <v>179</v>
      </c>
      <c r="J79" s="6">
        <v>179</v>
      </c>
      <c r="K79" s="6">
        <v>179</v>
      </c>
      <c r="L79" s="6">
        <v>179</v>
      </c>
      <c r="M79" s="6">
        <v>179</v>
      </c>
      <c r="N79" s="6">
        <v>179</v>
      </c>
      <c r="O79" s="6">
        <v>179</v>
      </c>
      <c r="P79" s="6">
        <v>179</v>
      </c>
      <c r="Q79" s="6">
        <v>179</v>
      </c>
      <c r="R79" s="34" t="s">
        <v>86</v>
      </c>
    </row>
    <row r="80" spans="1:18" s="29" customFormat="1" ht="13.5" customHeight="1" x14ac:dyDescent="0.15">
      <c r="A80" s="83"/>
      <c r="B80" s="86"/>
      <c r="C80" s="88" t="s">
        <v>8</v>
      </c>
      <c r="D80" s="91" t="s">
        <v>9</v>
      </c>
      <c r="E80" s="91"/>
      <c r="F80" s="7">
        <v>791</v>
      </c>
      <c r="G80" s="7">
        <v>692</v>
      </c>
      <c r="H80" s="7">
        <v>696</v>
      </c>
      <c r="I80" s="7">
        <v>820</v>
      </c>
      <c r="J80" s="7">
        <v>782</v>
      </c>
      <c r="K80" s="7">
        <v>715</v>
      </c>
      <c r="L80" s="7">
        <v>1040</v>
      </c>
      <c r="M80" s="7">
        <v>474</v>
      </c>
      <c r="N80" s="7">
        <v>508</v>
      </c>
      <c r="O80" s="7">
        <v>477</v>
      </c>
      <c r="P80" s="7">
        <v>958</v>
      </c>
      <c r="Q80" s="7">
        <v>744</v>
      </c>
      <c r="R80" s="35">
        <f t="shared" ref="R80:R89" si="33">SUM(F80:Q80)</f>
        <v>8697</v>
      </c>
    </row>
    <row r="81" spans="1:18" s="29" customFormat="1" ht="13.5" customHeight="1" x14ac:dyDescent="0.15">
      <c r="A81" s="83"/>
      <c r="B81" s="86"/>
      <c r="C81" s="89"/>
      <c r="D81" s="91" t="s">
        <v>10</v>
      </c>
      <c r="E81" s="91"/>
      <c r="F81" s="7">
        <v>887</v>
      </c>
      <c r="G81" s="7">
        <v>911</v>
      </c>
      <c r="H81" s="7">
        <v>815</v>
      </c>
      <c r="I81" s="7">
        <v>862</v>
      </c>
      <c r="J81" s="7">
        <v>885</v>
      </c>
      <c r="K81" s="7">
        <v>1070</v>
      </c>
      <c r="L81" s="7">
        <v>947</v>
      </c>
      <c r="M81" s="7">
        <v>1177</v>
      </c>
      <c r="N81" s="7">
        <v>1143</v>
      </c>
      <c r="O81" s="7">
        <v>1626</v>
      </c>
      <c r="P81" s="7">
        <v>891</v>
      </c>
      <c r="Q81" s="7">
        <v>917</v>
      </c>
      <c r="R81" s="35">
        <f t="shared" si="33"/>
        <v>12131</v>
      </c>
    </row>
    <row r="82" spans="1:18" s="29" customFormat="1" ht="13.5" customHeight="1" x14ac:dyDescent="0.15">
      <c r="A82" s="83"/>
      <c r="B82" s="86"/>
      <c r="C82" s="89"/>
      <c r="D82" s="91" t="s">
        <v>11</v>
      </c>
      <c r="E82" s="91"/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519</v>
      </c>
      <c r="N82" s="7">
        <v>535</v>
      </c>
      <c r="O82" s="7">
        <v>554</v>
      </c>
      <c r="P82" s="7">
        <v>0</v>
      </c>
      <c r="Q82" s="7">
        <v>0</v>
      </c>
      <c r="R82" s="35">
        <f t="shared" si="33"/>
        <v>1608</v>
      </c>
    </row>
    <row r="83" spans="1:18" s="29" customFormat="1" ht="13.5" customHeight="1" thickBot="1" x14ac:dyDescent="0.2">
      <c r="A83" s="83"/>
      <c r="B83" s="86"/>
      <c r="C83" s="90"/>
      <c r="D83" s="91" t="s">
        <v>12</v>
      </c>
      <c r="E83" s="91"/>
      <c r="F83" s="8">
        <f>SUM(F80:F82)</f>
        <v>1678</v>
      </c>
      <c r="G83" s="8">
        <f>SUM(G80:G82)</f>
        <v>1603</v>
      </c>
      <c r="H83" s="8">
        <f>SUM(H80:H82)</f>
        <v>1511</v>
      </c>
      <c r="I83" s="8">
        <f>SUM(I80:I82)</f>
        <v>1682</v>
      </c>
      <c r="J83" s="8">
        <f t="shared" ref="J83:Q83" si="34">SUM(J80:J82)</f>
        <v>1667</v>
      </c>
      <c r="K83" s="8">
        <f t="shared" si="34"/>
        <v>1785</v>
      </c>
      <c r="L83" s="8">
        <f t="shared" si="34"/>
        <v>1987</v>
      </c>
      <c r="M83" s="8">
        <f t="shared" si="34"/>
        <v>2170</v>
      </c>
      <c r="N83" s="8">
        <f t="shared" si="34"/>
        <v>2186</v>
      </c>
      <c r="O83" s="8">
        <f t="shared" si="34"/>
        <v>2657</v>
      </c>
      <c r="P83" s="8">
        <f t="shared" si="34"/>
        <v>1849</v>
      </c>
      <c r="Q83" s="8">
        <f t="shared" si="34"/>
        <v>1661</v>
      </c>
      <c r="R83" s="35">
        <f t="shared" si="33"/>
        <v>22436</v>
      </c>
    </row>
    <row r="84" spans="1:18" s="29" customFormat="1" ht="13.5" customHeight="1" thickBot="1" x14ac:dyDescent="0.2">
      <c r="A84" s="83"/>
      <c r="B84" s="86"/>
      <c r="C84" s="91" t="s">
        <v>13</v>
      </c>
      <c r="D84" s="36" t="s">
        <v>14</v>
      </c>
      <c r="E84" s="37"/>
      <c r="F84" s="38">
        <f t="shared" ref="F84:Q85" si="35">$J$79*$E84</f>
        <v>0</v>
      </c>
      <c r="G84" s="38">
        <f t="shared" si="35"/>
        <v>0</v>
      </c>
      <c r="H84" s="38">
        <f t="shared" si="35"/>
        <v>0</v>
      </c>
      <c r="I84" s="38">
        <f t="shared" si="35"/>
        <v>0</v>
      </c>
      <c r="J84" s="38">
        <f t="shared" si="35"/>
        <v>0</v>
      </c>
      <c r="K84" s="38">
        <f t="shared" si="35"/>
        <v>0</v>
      </c>
      <c r="L84" s="38">
        <f t="shared" si="35"/>
        <v>0</v>
      </c>
      <c r="M84" s="38">
        <f t="shared" si="35"/>
        <v>0</v>
      </c>
      <c r="N84" s="38">
        <f t="shared" si="35"/>
        <v>0</v>
      </c>
      <c r="O84" s="38">
        <f t="shared" si="35"/>
        <v>0</v>
      </c>
      <c r="P84" s="38">
        <f t="shared" si="35"/>
        <v>0</v>
      </c>
      <c r="Q84" s="38">
        <f t="shared" si="35"/>
        <v>0</v>
      </c>
      <c r="R84" s="35">
        <f t="shared" si="33"/>
        <v>0</v>
      </c>
    </row>
    <row r="85" spans="1:18" s="29" customFormat="1" ht="13.5" customHeight="1" thickBot="1" x14ac:dyDescent="0.2">
      <c r="A85" s="83"/>
      <c r="B85" s="86"/>
      <c r="C85" s="91"/>
      <c r="D85" s="39" t="s">
        <v>15</v>
      </c>
      <c r="E85" s="37"/>
      <c r="F85" s="38">
        <f t="shared" si="35"/>
        <v>0</v>
      </c>
      <c r="G85" s="38">
        <f t="shared" si="35"/>
        <v>0</v>
      </c>
      <c r="H85" s="38">
        <f t="shared" si="35"/>
        <v>0</v>
      </c>
      <c r="I85" s="38">
        <f t="shared" si="35"/>
        <v>0</v>
      </c>
      <c r="J85" s="38">
        <f t="shared" si="35"/>
        <v>0</v>
      </c>
      <c r="K85" s="38">
        <f t="shared" si="35"/>
        <v>0</v>
      </c>
      <c r="L85" s="38">
        <f t="shared" si="35"/>
        <v>0</v>
      </c>
      <c r="M85" s="38">
        <f t="shared" si="35"/>
        <v>0</v>
      </c>
      <c r="N85" s="38">
        <f t="shared" si="35"/>
        <v>0</v>
      </c>
      <c r="O85" s="38">
        <f t="shared" si="35"/>
        <v>0</v>
      </c>
      <c r="P85" s="38">
        <f t="shared" si="35"/>
        <v>0</v>
      </c>
      <c r="Q85" s="38">
        <f t="shared" si="35"/>
        <v>0</v>
      </c>
      <c r="R85" s="35">
        <f t="shared" si="33"/>
        <v>0</v>
      </c>
    </row>
    <row r="86" spans="1:18" s="29" customFormat="1" ht="13.5" customHeight="1" thickBot="1" x14ac:dyDescent="0.2">
      <c r="A86" s="83"/>
      <c r="B86" s="86"/>
      <c r="C86" s="91" t="s">
        <v>16</v>
      </c>
      <c r="D86" s="36" t="s">
        <v>9</v>
      </c>
      <c r="E86" s="37"/>
      <c r="F86" s="40">
        <f t="shared" ref="F86:Q88" si="36">$E86*F80</f>
        <v>0</v>
      </c>
      <c r="G86" s="40">
        <f t="shared" si="36"/>
        <v>0</v>
      </c>
      <c r="H86" s="40">
        <f t="shared" si="36"/>
        <v>0</v>
      </c>
      <c r="I86" s="40">
        <f t="shared" si="36"/>
        <v>0</v>
      </c>
      <c r="J86" s="38">
        <f t="shared" si="36"/>
        <v>0</v>
      </c>
      <c r="K86" s="40">
        <f t="shared" si="36"/>
        <v>0</v>
      </c>
      <c r="L86" s="40">
        <f t="shared" si="36"/>
        <v>0</v>
      </c>
      <c r="M86" s="40">
        <f t="shared" si="36"/>
        <v>0</v>
      </c>
      <c r="N86" s="40">
        <f t="shared" si="36"/>
        <v>0</v>
      </c>
      <c r="O86" s="40">
        <f t="shared" si="36"/>
        <v>0</v>
      </c>
      <c r="P86" s="40">
        <f t="shared" si="36"/>
        <v>0</v>
      </c>
      <c r="Q86" s="40">
        <f t="shared" si="36"/>
        <v>0</v>
      </c>
      <c r="R86" s="35">
        <f t="shared" si="33"/>
        <v>0</v>
      </c>
    </row>
    <row r="87" spans="1:18" s="29" customFormat="1" ht="13.5" customHeight="1" thickBot="1" x14ac:dyDescent="0.2">
      <c r="A87" s="83"/>
      <c r="B87" s="86"/>
      <c r="C87" s="91"/>
      <c r="D87" s="36" t="s">
        <v>10</v>
      </c>
      <c r="E87" s="37"/>
      <c r="F87" s="40">
        <f t="shared" si="36"/>
        <v>0</v>
      </c>
      <c r="G87" s="40">
        <f t="shared" si="36"/>
        <v>0</v>
      </c>
      <c r="H87" s="40">
        <f t="shared" si="36"/>
        <v>0</v>
      </c>
      <c r="I87" s="40">
        <f t="shared" si="36"/>
        <v>0</v>
      </c>
      <c r="J87" s="38">
        <f t="shared" si="36"/>
        <v>0</v>
      </c>
      <c r="K87" s="40">
        <f t="shared" si="36"/>
        <v>0</v>
      </c>
      <c r="L87" s="40">
        <f t="shared" si="36"/>
        <v>0</v>
      </c>
      <c r="M87" s="40">
        <f t="shared" si="36"/>
        <v>0</v>
      </c>
      <c r="N87" s="40">
        <f t="shared" si="36"/>
        <v>0</v>
      </c>
      <c r="O87" s="40">
        <f t="shared" si="36"/>
        <v>0</v>
      </c>
      <c r="P87" s="40">
        <f t="shared" si="36"/>
        <v>0</v>
      </c>
      <c r="Q87" s="40">
        <f t="shared" si="36"/>
        <v>0</v>
      </c>
      <c r="R87" s="35">
        <f t="shared" si="33"/>
        <v>0</v>
      </c>
    </row>
    <row r="88" spans="1:18" s="29" customFormat="1" ht="13.5" customHeight="1" thickBot="1" x14ac:dyDescent="0.2">
      <c r="A88" s="83"/>
      <c r="B88" s="86"/>
      <c r="C88" s="91"/>
      <c r="D88" s="36" t="s">
        <v>11</v>
      </c>
      <c r="E88" s="37"/>
      <c r="F88" s="40">
        <f t="shared" si="36"/>
        <v>0</v>
      </c>
      <c r="G88" s="40">
        <f t="shared" si="36"/>
        <v>0</v>
      </c>
      <c r="H88" s="40">
        <f t="shared" si="36"/>
        <v>0</v>
      </c>
      <c r="I88" s="40">
        <f t="shared" si="36"/>
        <v>0</v>
      </c>
      <c r="J88" s="38">
        <f t="shared" si="36"/>
        <v>0</v>
      </c>
      <c r="K88" s="40">
        <f t="shared" si="36"/>
        <v>0</v>
      </c>
      <c r="L88" s="40">
        <f t="shared" si="36"/>
        <v>0</v>
      </c>
      <c r="M88" s="40">
        <f t="shared" si="36"/>
        <v>0</v>
      </c>
      <c r="N88" s="40">
        <f t="shared" si="36"/>
        <v>0</v>
      </c>
      <c r="O88" s="40">
        <f t="shared" si="36"/>
        <v>0</v>
      </c>
      <c r="P88" s="40">
        <f t="shared" si="36"/>
        <v>0</v>
      </c>
      <c r="Q88" s="40">
        <f t="shared" si="36"/>
        <v>0</v>
      </c>
      <c r="R88" s="35">
        <f t="shared" si="33"/>
        <v>0</v>
      </c>
    </row>
    <row r="89" spans="1:18" s="29" customFormat="1" ht="13.5" customHeight="1" x14ac:dyDescent="0.15">
      <c r="A89" s="84"/>
      <c r="B89" s="87"/>
      <c r="C89" s="79" t="s">
        <v>17</v>
      </c>
      <c r="D89" s="80"/>
      <c r="E89" s="81"/>
      <c r="F89" s="41">
        <f>ROUNDDOWN(SUM(F84:F88),0)</f>
        <v>0</v>
      </c>
      <c r="G89" s="41">
        <f>ROUNDDOWN(SUM(G84:G88),0)</f>
        <v>0</v>
      </c>
      <c r="H89" s="41">
        <f>ROUNDDOWN(SUM(H84:H88),0)</f>
        <v>0</v>
      </c>
      <c r="I89" s="41">
        <f>ROUNDDOWN(SUM(I84:I88),0)</f>
        <v>0</v>
      </c>
      <c r="J89" s="41">
        <f>ROUNDDOWN(SUM(J84:J88),0)</f>
        <v>0</v>
      </c>
      <c r="K89" s="41">
        <f t="shared" ref="K89:Q89" si="37">ROUNDDOWN(SUM(K84:K88),0)</f>
        <v>0</v>
      </c>
      <c r="L89" s="41">
        <f t="shared" si="37"/>
        <v>0</v>
      </c>
      <c r="M89" s="41">
        <f t="shared" si="37"/>
        <v>0</v>
      </c>
      <c r="N89" s="41">
        <f t="shared" si="37"/>
        <v>0</v>
      </c>
      <c r="O89" s="41">
        <f t="shared" si="37"/>
        <v>0</v>
      </c>
      <c r="P89" s="41">
        <f t="shared" si="37"/>
        <v>0</v>
      </c>
      <c r="Q89" s="41">
        <f t="shared" si="37"/>
        <v>0</v>
      </c>
      <c r="R89" s="35">
        <f t="shared" si="33"/>
        <v>0</v>
      </c>
    </row>
    <row r="90" spans="1:18" s="29" customFormat="1" ht="13.5" customHeight="1" x14ac:dyDescent="0.15">
      <c r="A90" s="82" t="s">
        <v>28</v>
      </c>
      <c r="B90" s="85" t="s">
        <v>29</v>
      </c>
      <c r="C90" s="79" t="s">
        <v>6</v>
      </c>
      <c r="D90" s="80"/>
      <c r="E90" s="81"/>
      <c r="F90" s="6">
        <v>276</v>
      </c>
      <c r="G90" s="6">
        <v>276</v>
      </c>
      <c r="H90" s="6">
        <v>276</v>
      </c>
      <c r="I90" s="6">
        <v>276</v>
      </c>
      <c r="J90" s="6">
        <v>276</v>
      </c>
      <c r="K90" s="6">
        <v>276</v>
      </c>
      <c r="L90" s="6">
        <v>276</v>
      </c>
      <c r="M90" s="6">
        <v>276</v>
      </c>
      <c r="N90" s="6">
        <v>276</v>
      </c>
      <c r="O90" s="6">
        <v>276</v>
      </c>
      <c r="P90" s="6">
        <v>276</v>
      </c>
      <c r="Q90" s="6">
        <v>276</v>
      </c>
      <c r="R90" s="34" t="s">
        <v>91</v>
      </c>
    </row>
    <row r="91" spans="1:18" s="29" customFormat="1" ht="13.5" customHeight="1" x14ac:dyDescent="0.15">
      <c r="A91" s="83"/>
      <c r="B91" s="86"/>
      <c r="C91" s="88" t="s">
        <v>8</v>
      </c>
      <c r="D91" s="91" t="s">
        <v>9</v>
      </c>
      <c r="E91" s="91"/>
      <c r="F91" s="7">
        <v>6606</v>
      </c>
      <c r="G91" s="7">
        <v>6527</v>
      </c>
      <c r="H91" s="7">
        <v>7628</v>
      </c>
      <c r="I91" s="7">
        <v>8670</v>
      </c>
      <c r="J91" s="7">
        <v>6868</v>
      </c>
      <c r="K91" s="7">
        <v>6292</v>
      </c>
      <c r="L91" s="7">
        <v>12380</v>
      </c>
      <c r="M91" s="7">
        <v>8402</v>
      </c>
      <c r="N91" s="7">
        <v>5383</v>
      </c>
      <c r="O91" s="7">
        <v>4479</v>
      </c>
      <c r="P91" s="7">
        <v>13406</v>
      </c>
      <c r="Q91" s="7">
        <v>6441</v>
      </c>
      <c r="R91" s="35">
        <f t="shared" ref="R91:R100" si="38">SUM(F91:Q91)</f>
        <v>93082</v>
      </c>
    </row>
    <row r="92" spans="1:18" s="29" customFormat="1" ht="13.5" customHeight="1" x14ac:dyDescent="0.15">
      <c r="A92" s="83"/>
      <c r="B92" s="86"/>
      <c r="C92" s="89"/>
      <c r="D92" s="91" t="s">
        <v>10</v>
      </c>
      <c r="E92" s="91"/>
      <c r="F92" s="7">
        <v>5950</v>
      </c>
      <c r="G92" s="7">
        <v>7659</v>
      </c>
      <c r="H92" s="7">
        <v>6588</v>
      </c>
      <c r="I92" s="7">
        <v>10367</v>
      </c>
      <c r="J92" s="7">
        <v>8618</v>
      </c>
      <c r="K92" s="7">
        <v>13412</v>
      </c>
      <c r="L92" s="7">
        <v>12738</v>
      </c>
      <c r="M92" s="7">
        <v>20811</v>
      </c>
      <c r="N92" s="7">
        <v>12942</v>
      </c>
      <c r="O92" s="7">
        <v>12553</v>
      </c>
      <c r="P92" s="7">
        <v>11911</v>
      </c>
      <c r="Q92" s="7">
        <v>6598</v>
      </c>
      <c r="R92" s="35">
        <f t="shared" si="38"/>
        <v>130147</v>
      </c>
    </row>
    <row r="93" spans="1:18" s="29" customFormat="1" ht="13.5" customHeight="1" x14ac:dyDescent="0.15">
      <c r="A93" s="83"/>
      <c r="B93" s="86"/>
      <c r="C93" s="89"/>
      <c r="D93" s="91" t="s">
        <v>11</v>
      </c>
      <c r="E93" s="91"/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8625</v>
      </c>
      <c r="N93" s="7">
        <v>6003</v>
      </c>
      <c r="O93" s="7">
        <v>6165</v>
      </c>
      <c r="P93" s="7">
        <v>0</v>
      </c>
      <c r="Q93" s="7">
        <v>0</v>
      </c>
      <c r="R93" s="35">
        <f t="shared" si="38"/>
        <v>20793</v>
      </c>
    </row>
    <row r="94" spans="1:18" s="29" customFormat="1" ht="13.5" customHeight="1" thickBot="1" x14ac:dyDescent="0.2">
      <c r="A94" s="83"/>
      <c r="B94" s="86"/>
      <c r="C94" s="90"/>
      <c r="D94" s="91" t="s">
        <v>12</v>
      </c>
      <c r="E94" s="91"/>
      <c r="F94" s="8">
        <f>SUM(F91:F93)</f>
        <v>12556</v>
      </c>
      <c r="G94" s="8">
        <f>SUM(G91:G93)</f>
        <v>14186</v>
      </c>
      <c r="H94" s="8">
        <f>SUM(H91:H93)</f>
        <v>14216</v>
      </c>
      <c r="I94" s="8">
        <f>SUM(I91:I93)</f>
        <v>19037</v>
      </c>
      <c r="J94" s="8">
        <f t="shared" ref="J94:Q94" si="39">SUM(J91:J93)</f>
        <v>15486</v>
      </c>
      <c r="K94" s="8">
        <f t="shared" si="39"/>
        <v>19704</v>
      </c>
      <c r="L94" s="8">
        <f t="shared" si="39"/>
        <v>25118</v>
      </c>
      <c r="M94" s="8">
        <f t="shared" si="39"/>
        <v>37838</v>
      </c>
      <c r="N94" s="8">
        <f t="shared" si="39"/>
        <v>24328</v>
      </c>
      <c r="O94" s="8">
        <f t="shared" si="39"/>
        <v>23197</v>
      </c>
      <c r="P94" s="8">
        <f t="shared" si="39"/>
        <v>25317</v>
      </c>
      <c r="Q94" s="8">
        <f t="shared" si="39"/>
        <v>13039</v>
      </c>
      <c r="R94" s="35">
        <f t="shared" si="38"/>
        <v>244022</v>
      </c>
    </row>
    <row r="95" spans="1:18" s="29" customFormat="1" ht="13.5" customHeight="1" thickBot="1" x14ac:dyDescent="0.2">
      <c r="A95" s="83"/>
      <c r="B95" s="86"/>
      <c r="C95" s="91" t="s">
        <v>13</v>
      </c>
      <c r="D95" s="36" t="s">
        <v>14</v>
      </c>
      <c r="E95" s="37"/>
      <c r="F95" s="38">
        <f t="shared" ref="F95:Q96" si="40">$J$90*$E95</f>
        <v>0</v>
      </c>
      <c r="G95" s="38">
        <f t="shared" si="40"/>
        <v>0</v>
      </c>
      <c r="H95" s="38">
        <f t="shared" si="40"/>
        <v>0</v>
      </c>
      <c r="I95" s="38">
        <f t="shared" si="40"/>
        <v>0</v>
      </c>
      <c r="J95" s="38">
        <f t="shared" si="40"/>
        <v>0</v>
      </c>
      <c r="K95" s="38">
        <f t="shared" si="40"/>
        <v>0</v>
      </c>
      <c r="L95" s="38">
        <f t="shared" si="40"/>
        <v>0</v>
      </c>
      <c r="M95" s="38">
        <f t="shared" si="40"/>
        <v>0</v>
      </c>
      <c r="N95" s="38">
        <f t="shared" si="40"/>
        <v>0</v>
      </c>
      <c r="O95" s="38">
        <f t="shared" si="40"/>
        <v>0</v>
      </c>
      <c r="P95" s="38">
        <f t="shared" si="40"/>
        <v>0</v>
      </c>
      <c r="Q95" s="38">
        <f t="shared" si="40"/>
        <v>0</v>
      </c>
      <c r="R95" s="35">
        <f t="shared" si="38"/>
        <v>0</v>
      </c>
    </row>
    <row r="96" spans="1:18" s="29" customFormat="1" ht="13.5" customHeight="1" thickBot="1" x14ac:dyDescent="0.2">
      <c r="A96" s="83"/>
      <c r="B96" s="86"/>
      <c r="C96" s="91"/>
      <c r="D96" s="39" t="s">
        <v>15</v>
      </c>
      <c r="E96" s="37"/>
      <c r="F96" s="38">
        <f t="shared" si="40"/>
        <v>0</v>
      </c>
      <c r="G96" s="38">
        <f t="shared" si="40"/>
        <v>0</v>
      </c>
      <c r="H96" s="38">
        <f t="shared" si="40"/>
        <v>0</v>
      </c>
      <c r="I96" s="38">
        <f t="shared" si="40"/>
        <v>0</v>
      </c>
      <c r="J96" s="38">
        <f t="shared" si="40"/>
        <v>0</v>
      </c>
      <c r="K96" s="38">
        <f t="shared" si="40"/>
        <v>0</v>
      </c>
      <c r="L96" s="38">
        <f t="shared" si="40"/>
        <v>0</v>
      </c>
      <c r="M96" s="38">
        <f t="shared" si="40"/>
        <v>0</v>
      </c>
      <c r="N96" s="38">
        <f t="shared" si="40"/>
        <v>0</v>
      </c>
      <c r="O96" s="38">
        <f t="shared" si="40"/>
        <v>0</v>
      </c>
      <c r="P96" s="38">
        <f t="shared" si="40"/>
        <v>0</v>
      </c>
      <c r="Q96" s="38">
        <f t="shared" si="40"/>
        <v>0</v>
      </c>
      <c r="R96" s="35">
        <f t="shared" si="38"/>
        <v>0</v>
      </c>
    </row>
    <row r="97" spans="1:19" s="29" customFormat="1" ht="13.5" customHeight="1" thickBot="1" x14ac:dyDescent="0.2">
      <c r="A97" s="83"/>
      <c r="B97" s="86"/>
      <c r="C97" s="91" t="s">
        <v>16</v>
      </c>
      <c r="D97" s="36" t="s">
        <v>9</v>
      </c>
      <c r="E97" s="37"/>
      <c r="F97" s="40">
        <f t="shared" ref="F97:Q99" si="41">$E97*F91</f>
        <v>0</v>
      </c>
      <c r="G97" s="40">
        <f t="shared" si="41"/>
        <v>0</v>
      </c>
      <c r="H97" s="40">
        <f t="shared" si="41"/>
        <v>0</v>
      </c>
      <c r="I97" s="40">
        <f t="shared" si="41"/>
        <v>0</v>
      </c>
      <c r="J97" s="38">
        <f t="shared" si="41"/>
        <v>0</v>
      </c>
      <c r="K97" s="40">
        <f t="shared" si="41"/>
        <v>0</v>
      </c>
      <c r="L97" s="40">
        <f t="shared" si="41"/>
        <v>0</v>
      </c>
      <c r="M97" s="40">
        <f t="shared" si="41"/>
        <v>0</v>
      </c>
      <c r="N97" s="40">
        <f t="shared" si="41"/>
        <v>0</v>
      </c>
      <c r="O97" s="40">
        <f t="shared" si="41"/>
        <v>0</v>
      </c>
      <c r="P97" s="40">
        <f t="shared" si="41"/>
        <v>0</v>
      </c>
      <c r="Q97" s="40">
        <f t="shared" si="41"/>
        <v>0</v>
      </c>
      <c r="R97" s="35">
        <f t="shared" si="38"/>
        <v>0</v>
      </c>
    </row>
    <row r="98" spans="1:19" s="29" customFormat="1" ht="13.5" customHeight="1" thickBot="1" x14ac:dyDescent="0.2">
      <c r="A98" s="83"/>
      <c r="B98" s="86"/>
      <c r="C98" s="91"/>
      <c r="D98" s="36" t="s">
        <v>10</v>
      </c>
      <c r="E98" s="37"/>
      <c r="F98" s="40">
        <f t="shared" si="41"/>
        <v>0</v>
      </c>
      <c r="G98" s="40">
        <f t="shared" si="41"/>
        <v>0</v>
      </c>
      <c r="H98" s="40">
        <f t="shared" si="41"/>
        <v>0</v>
      </c>
      <c r="I98" s="40">
        <f t="shared" si="41"/>
        <v>0</v>
      </c>
      <c r="J98" s="38">
        <f t="shared" si="41"/>
        <v>0</v>
      </c>
      <c r="K98" s="40">
        <f t="shared" si="41"/>
        <v>0</v>
      </c>
      <c r="L98" s="40">
        <f t="shared" si="41"/>
        <v>0</v>
      </c>
      <c r="M98" s="40">
        <f t="shared" si="41"/>
        <v>0</v>
      </c>
      <c r="N98" s="40">
        <f t="shared" si="41"/>
        <v>0</v>
      </c>
      <c r="O98" s="40">
        <f t="shared" si="41"/>
        <v>0</v>
      </c>
      <c r="P98" s="40">
        <f t="shared" si="41"/>
        <v>0</v>
      </c>
      <c r="Q98" s="40">
        <f t="shared" si="41"/>
        <v>0</v>
      </c>
      <c r="R98" s="35">
        <f t="shared" si="38"/>
        <v>0</v>
      </c>
    </row>
    <row r="99" spans="1:19" s="29" customFormat="1" ht="13.5" customHeight="1" thickBot="1" x14ac:dyDescent="0.2">
      <c r="A99" s="83"/>
      <c r="B99" s="86"/>
      <c r="C99" s="91"/>
      <c r="D99" s="36" t="s">
        <v>11</v>
      </c>
      <c r="E99" s="37"/>
      <c r="F99" s="40">
        <f t="shared" si="41"/>
        <v>0</v>
      </c>
      <c r="G99" s="40">
        <f t="shared" si="41"/>
        <v>0</v>
      </c>
      <c r="H99" s="40">
        <f t="shared" si="41"/>
        <v>0</v>
      </c>
      <c r="I99" s="40">
        <f t="shared" si="41"/>
        <v>0</v>
      </c>
      <c r="J99" s="38">
        <f t="shared" si="41"/>
        <v>0</v>
      </c>
      <c r="K99" s="40">
        <f t="shared" si="41"/>
        <v>0</v>
      </c>
      <c r="L99" s="40">
        <f t="shared" si="41"/>
        <v>0</v>
      </c>
      <c r="M99" s="40">
        <f t="shared" si="41"/>
        <v>0</v>
      </c>
      <c r="N99" s="40">
        <f t="shared" si="41"/>
        <v>0</v>
      </c>
      <c r="O99" s="40">
        <f t="shared" si="41"/>
        <v>0</v>
      </c>
      <c r="P99" s="40">
        <f t="shared" si="41"/>
        <v>0</v>
      </c>
      <c r="Q99" s="40">
        <f t="shared" si="41"/>
        <v>0</v>
      </c>
      <c r="R99" s="35">
        <f t="shared" si="38"/>
        <v>0</v>
      </c>
    </row>
    <row r="100" spans="1:19" s="29" customFormat="1" ht="13.5" customHeight="1" x14ac:dyDescent="0.15">
      <c r="A100" s="84"/>
      <c r="B100" s="87"/>
      <c r="C100" s="79" t="s">
        <v>17</v>
      </c>
      <c r="D100" s="80"/>
      <c r="E100" s="81"/>
      <c r="F100" s="41">
        <f>ROUNDDOWN(SUM(F95:F99),0)</f>
        <v>0</v>
      </c>
      <c r="G100" s="41">
        <f>ROUNDDOWN(SUM(G95:G99),0)</f>
        <v>0</v>
      </c>
      <c r="H100" s="41">
        <f>ROUNDDOWN(SUM(H95:H99),0)</f>
        <v>0</v>
      </c>
      <c r="I100" s="41">
        <f>ROUNDDOWN(SUM(I95:I99),0)</f>
        <v>0</v>
      </c>
      <c r="J100" s="41">
        <f>ROUNDDOWN(SUM(J95:J99),0)</f>
        <v>0</v>
      </c>
      <c r="K100" s="41">
        <f t="shared" ref="K100:Q100" si="42">ROUNDDOWN(SUM(K95:K99),0)</f>
        <v>0</v>
      </c>
      <c r="L100" s="41">
        <f t="shared" si="42"/>
        <v>0</v>
      </c>
      <c r="M100" s="41">
        <f t="shared" si="42"/>
        <v>0</v>
      </c>
      <c r="N100" s="41">
        <f t="shared" si="42"/>
        <v>0</v>
      </c>
      <c r="O100" s="41">
        <f t="shared" si="42"/>
        <v>0</v>
      </c>
      <c r="P100" s="41">
        <f t="shared" si="42"/>
        <v>0</v>
      </c>
      <c r="Q100" s="41">
        <f t="shared" si="42"/>
        <v>0</v>
      </c>
      <c r="R100" s="35">
        <f t="shared" si="38"/>
        <v>0</v>
      </c>
    </row>
    <row r="101" spans="1:19" s="29" customFormat="1" ht="12" x14ac:dyDescent="0.15">
      <c r="A101" s="82" t="s">
        <v>30</v>
      </c>
      <c r="B101" s="85" t="s">
        <v>31</v>
      </c>
      <c r="C101" s="79" t="s">
        <v>6</v>
      </c>
      <c r="D101" s="80"/>
      <c r="E101" s="81"/>
      <c r="F101" s="6">
        <v>318</v>
      </c>
      <c r="G101" s="6">
        <v>318</v>
      </c>
      <c r="H101" s="6">
        <v>318</v>
      </c>
      <c r="I101" s="6">
        <v>318</v>
      </c>
      <c r="J101" s="6">
        <v>318</v>
      </c>
      <c r="K101" s="6">
        <v>318</v>
      </c>
      <c r="L101" s="6">
        <v>318</v>
      </c>
      <c r="M101" s="6">
        <v>318</v>
      </c>
      <c r="N101" s="6">
        <v>318</v>
      </c>
      <c r="O101" s="6">
        <v>318</v>
      </c>
      <c r="P101" s="6">
        <v>318</v>
      </c>
      <c r="Q101" s="6">
        <v>318</v>
      </c>
      <c r="R101" s="34" t="s">
        <v>91</v>
      </c>
    </row>
    <row r="102" spans="1:19" s="29" customFormat="1" ht="12" x14ac:dyDescent="0.15">
      <c r="A102" s="83"/>
      <c r="B102" s="86"/>
      <c r="C102" s="88" t="s">
        <v>8</v>
      </c>
      <c r="D102" s="91" t="s">
        <v>9</v>
      </c>
      <c r="E102" s="91"/>
      <c r="F102" s="7">
        <v>3047</v>
      </c>
      <c r="G102" s="7">
        <v>2895</v>
      </c>
      <c r="H102" s="7">
        <v>2790</v>
      </c>
      <c r="I102" s="7">
        <v>3579</v>
      </c>
      <c r="J102" s="7">
        <v>1869</v>
      </c>
      <c r="K102" s="7">
        <v>1754</v>
      </c>
      <c r="L102" s="7">
        <v>2224</v>
      </c>
      <c r="M102" s="7">
        <v>1088</v>
      </c>
      <c r="N102" s="7">
        <v>1085</v>
      </c>
      <c r="O102" s="7">
        <v>1010</v>
      </c>
      <c r="P102" s="7">
        <v>2636</v>
      </c>
      <c r="Q102" s="7">
        <v>2304</v>
      </c>
      <c r="R102" s="35">
        <f t="shared" ref="R102:R111" si="43">SUM(F102:Q102)</f>
        <v>26281</v>
      </c>
    </row>
    <row r="103" spans="1:19" s="29" customFormat="1" ht="12" x14ac:dyDescent="0.15">
      <c r="A103" s="83"/>
      <c r="B103" s="86"/>
      <c r="C103" s="89"/>
      <c r="D103" s="91" t="s">
        <v>10</v>
      </c>
      <c r="E103" s="91"/>
      <c r="F103" s="7">
        <v>3484</v>
      </c>
      <c r="G103" s="7">
        <v>3831</v>
      </c>
      <c r="H103" s="7">
        <v>3296</v>
      </c>
      <c r="I103" s="7">
        <v>3679</v>
      </c>
      <c r="J103" s="7">
        <v>2077</v>
      </c>
      <c r="K103" s="7">
        <v>2623</v>
      </c>
      <c r="L103" s="7">
        <v>2121</v>
      </c>
      <c r="M103" s="7">
        <v>2362</v>
      </c>
      <c r="N103" s="7">
        <v>2434</v>
      </c>
      <c r="O103" s="7">
        <v>4868</v>
      </c>
      <c r="P103" s="7">
        <v>2440</v>
      </c>
      <c r="Q103" s="7">
        <v>2876</v>
      </c>
      <c r="R103" s="35">
        <f t="shared" si="43"/>
        <v>36091</v>
      </c>
    </row>
    <row r="104" spans="1:19" s="29" customFormat="1" ht="12" x14ac:dyDescent="0.15">
      <c r="A104" s="83"/>
      <c r="B104" s="86"/>
      <c r="C104" s="89"/>
      <c r="D104" s="91" t="s">
        <v>11</v>
      </c>
      <c r="E104" s="91"/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1169</v>
      </c>
      <c r="N104" s="7">
        <v>1109</v>
      </c>
      <c r="O104" s="7">
        <v>1066</v>
      </c>
      <c r="P104" s="7">
        <v>0</v>
      </c>
      <c r="Q104" s="7">
        <v>0</v>
      </c>
      <c r="R104" s="35">
        <f t="shared" si="43"/>
        <v>3344</v>
      </c>
    </row>
    <row r="105" spans="1:19" s="29" customFormat="1" ht="12.75" thickBot="1" x14ac:dyDescent="0.2">
      <c r="A105" s="83"/>
      <c r="B105" s="86"/>
      <c r="C105" s="90"/>
      <c r="D105" s="91" t="s">
        <v>12</v>
      </c>
      <c r="E105" s="91"/>
      <c r="F105" s="8">
        <f>SUM(F102:F104)</f>
        <v>6531</v>
      </c>
      <c r="G105" s="8">
        <f>SUM(G102:G104)</f>
        <v>6726</v>
      </c>
      <c r="H105" s="8">
        <f>SUM(H102:H104)</f>
        <v>6086</v>
      </c>
      <c r="I105" s="8">
        <f>SUM(I102:I104)</f>
        <v>7258</v>
      </c>
      <c r="J105" s="8">
        <f t="shared" ref="J105:Q105" si="44">SUM(J102:J104)</f>
        <v>3946</v>
      </c>
      <c r="K105" s="8">
        <f t="shared" si="44"/>
        <v>4377</v>
      </c>
      <c r="L105" s="8">
        <f t="shared" si="44"/>
        <v>4345</v>
      </c>
      <c r="M105" s="8">
        <f t="shared" si="44"/>
        <v>4619</v>
      </c>
      <c r="N105" s="8">
        <f t="shared" si="44"/>
        <v>4628</v>
      </c>
      <c r="O105" s="8">
        <f t="shared" si="44"/>
        <v>6944</v>
      </c>
      <c r="P105" s="8">
        <f t="shared" si="44"/>
        <v>5076</v>
      </c>
      <c r="Q105" s="8">
        <f t="shared" si="44"/>
        <v>5180</v>
      </c>
      <c r="R105" s="35">
        <f t="shared" si="43"/>
        <v>65716</v>
      </c>
    </row>
    <row r="106" spans="1:19" s="29" customFormat="1" ht="12.75" thickBot="1" x14ac:dyDescent="0.2">
      <c r="A106" s="83"/>
      <c r="B106" s="86"/>
      <c r="C106" s="91" t="s">
        <v>13</v>
      </c>
      <c r="D106" s="36" t="s">
        <v>14</v>
      </c>
      <c r="E106" s="37"/>
      <c r="F106" s="38">
        <f t="shared" ref="F106:Q107" si="45">$J$101*$E106</f>
        <v>0</v>
      </c>
      <c r="G106" s="38">
        <f t="shared" si="45"/>
        <v>0</v>
      </c>
      <c r="H106" s="38">
        <f t="shared" si="45"/>
        <v>0</v>
      </c>
      <c r="I106" s="38">
        <f t="shared" si="45"/>
        <v>0</v>
      </c>
      <c r="J106" s="38">
        <f t="shared" si="45"/>
        <v>0</v>
      </c>
      <c r="K106" s="38">
        <f t="shared" si="45"/>
        <v>0</v>
      </c>
      <c r="L106" s="38">
        <f t="shared" si="45"/>
        <v>0</v>
      </c>
      <c r="M106" s="38">
        <f t="shared" si="45"/>
        <v>0</v>
      </c>
      <c r="N106" s="38">
        <f t="shared" si="45"/>
        <v>0</v>
      </c>
      <c r="O106" s="38">
        <f t="shared" si="45"/>
        <v>0</v>
      </c>
      <c r="P106" s="38">
        <f t="shared" si="45"/>
        <v>0</v>
      </c>
      <c r="Q106" s="38">
        <f t="shared" si="45"/>
        <v>0</v>
      </c>
      <c r="R106" s="35">
        <f t="shared" si="43"/>
        <v>0</v>
      </c>
    </row>
    <row r="107" spans="1:19" s="29" customFormat="1" ht="12.75" thickBot="1" x14ac:dyDescent="0.2">
      <c r="A107" s="83"/>
      <c r="B107" s="86"/>
      <c r="C107" s="91"/>
      <c r="D107" s="39" t="s">
        <v>15</v>
      </c>
      <c r="E107" s="37"/>
      <c r="F107" s="38">
        <f t="shared" si="45"/>
        <v>0</v>
      </c>
      <c r="G107" s="38">
        <f t="shared" si="45"/>
        <v>0</v>
      </c>
      <c r="H107" s="38">
        <f t="shared" si="45"/>
        <v>0</v>
      </c>
      <c r="I107" s="38">
        <f t="shared" si="45"/>
        <v>0</v>
      </c>
      <c r="J107" s="38">
        <f t="shared" si="45"/>
        <v>0</v>
      </c>
      <c r="K107" s="38">
        <f t="shared" si="45"/>
        <v>0</v>
      </c>
      <c r="L107" s="38">
        <f t="shared" si="45"/>
        <v>0</v>
      </c>
      <c r="M107" s="38">
        <f t="shared" si="45"/>
        <v>0</v>
      </c>
      <c r="N107" s="38">
        <f t="shared" si="45"/>
        <v>0</v>
      </c>
      <c r="O107" s="38">
        <f t="shared" si="45"/>
        <v>0</v>
      </c>
      <c r="P107" s="38">
        <f t="shared" si="45"/>
        <v>0</v>
      </c>
      <c r="Q107" s="38">
        <f t="shared" si="45"/>
        <v>0</v>
      </c>
      <c r="R107" s="35">
        <f t="shared" si="43"/>
        <v>0</v>
      </c>
    </row>
    <row r="108" spans="1:19" s="29" customFormat="1" ht="13.5" customHeight="1" thickBot="1" x14ac:dyDescent="0.2">
      <c r="A108" s="83"/>
      <c r="B108" s="86"/>
      <c r="C108" s="91" t="s">
        <v>16</v>
      </c>
      <c r="D108" s="36" t="s">
        <v>9</v>
      </c>
      <c r="E108" s="37"/>
      <c r="F108" s="40">
        <f t="shared" ref="F108:Q110" si="46">$E108*F102</f>
        <v>0</v>
      </c>
      <c r="G108" s="40">
        <f t="shared" si="46"/>
        <v>0</v>
      </c>
      <c r="H108" s="40">
        <f t="shared" si="46"/>
        <v>0</v>
      </c>
      <c r="I108" s="40">
        <f t="shared" si="46"/>
        <v>0</v>
      </c>
      <c r="J108" s="38">
        <f t="shared" si="46"/>
        <v>0</v>
      </c>
      <c r="K108" s="40">
        <f t="shared" si="46"/>
        <v>0</v>
      </c>
      <c r="L108" s="40">
        <f t="shared" si="46"/>
        <v>0</v>
      </c>
      <c r="M108" s="40">
        <f t="shared" si="46"/>
        <v>0</v>
      </c>
      <c r="N108" s="40">
        <f t="shared" si="46"/>
        <v>0</v>
      </c>
      <c r="O108" s="40">
        <f t="shared" si="46"/>
        <v>0</v>
      </c>
      <c r="P108" s="40">
        <f t="shared" si="46"/>
        <v>0</v>
      </c>
      <c r="Q108" s="40">
        <f t="shared" si="46"/>
        <v>0</v>
      </c>
      <c r="R108" s="35">
        <f t="shared" si="43"/>
        <v>0</v>
      </c>
    </row>
    <row r="109" spans="1:19" s="29" customFormat="1" ht="13.5" customHeight="1" thickBot="1" x14ac:dyDescent="0.2">
      <c r="A109" s="83"/>
      <c r="B109" s="86"/>
      <c r="C109" s="91"/>
      <c r="D109" s="36" t="s">
        <v>10</v>
      </c>
      <c r="E109" s="37"/>
      <c r="F109" s="40">
        <f t="shared" si="46"/>
        <v>0</v>
      </c>
      <c r="G109" s="40">
        <f t="shared" si="46"/>
        <v>0</v>
      </c>
      <c r="H109" s="40">
        <f t="shared" si="46"/>
        <v>0</v>
      </c>
      <c r="I109" s="40">
        <f t="shared" si="46"/>
        <v>0</v>
      </c>
      <c r="J109" s="38">
        <f t="shared" si="46"/>
        <v>0</v>
      </c>
      <c r="K109" s="40">
        <f t="shared" si="46"/>
        <v>0</v>
      </c>
      <c r="L109" s="40">
        <f t="shared" si="46"/>
        <v>0</v>
      </c>
      <c r="M109" s="40">
        <f t="shared" si="46"/>
        <v>0</v>
      </c>
      <c r="N109" s="40">
        <f t="shared" si="46"/>
        <v>0</v>
      </c>
      <c r="O109" s="40">
        <f t="shared" si="46"/>
        <v>0</v>
      </c>
      <c r="P109" s="40">
        <f t="shared" si="46"/>
        <v>0</v>
      </c>
      <c r="Q109" s="40">
        <f t="shared" si="46"/>
        <v>0</v>
      </c>
      <c r="R109" s="35">
        <f t="shared" si="43"/>
        <v>0</v>
      </c>
    </row>
    <row r="110" spans="1:19" s="29" customFormat="1" ht="13.5" customHeight="1" thickBot="1" x14ac:dyDescent="0.2">
      <c r="A110" s="83"/>
      <c r="B110" s="86"/>
      <c r="C110" s="91"/>
      <c r="D110" s="36" t="s">
        <v>11</v>
      </c>
      <c r="E110" s="37"/>
      <c r="F110" s="40">
        <f t="shared" si="46"/>
        <v>0</v>
      </c>
      <c r="G110" s="40">
        <f t="shared" si="46"/>
        <v>0</v>
      </c>
      <c r="H110" s="40">
        <f t="shared" si="46"/>
        <v>0</v>
      </c>
      <c r="I110" s="40">
        <f t="shared" si="46"/>
        <v>0</v>
      </c>
      <c r="J110" s="38">
        <f t="shared" si="46"/>
        <v>0</v>
      </c>
      <c r="K110" s="40">
        <f t="shared" si="46"/>
        <v>0</v>
      </c>
      <c r="L110" s="40">
        <f t="shared" si="46"/>
        <v>0</v>
      </c>
      <c r="M110" s="40">
        <f t="shared" si="46"/>
        <v>0</v>
      </c>
      <c r="N110" s="40">
        <f t="shared" si="46"/>
        <v>0</v>
      </c>
      <c r="O110" s="40">
        <f t="shared" si="46"/>
        <v>0</v>
      </c>
      <c r="P110" s="40">
        <f t="shared" si="46"/>
        <v>0</v>
      </c>
      <c r="Q110" s="40">
        <f t="shared" si="46"/>
        <v>0</v>
      </c>
      <c r="R110" s="35">
        <f t="shared" si="43"/>
        <v>0</v>
      </c>
    </row>
    <row r="111" spans="1:19" s="43" customFormat="1" ht="13.5" customHeight="1" x14ac:dyDescent="0.15">
      <c r="A111" s="84"/>
      <c r="B111" s="87"/>
      <c r="C111" s="79" t="s">
        <v>17</v>
      </c>
      <c r="D111" s="80"/>
      <c r="E111" s="81"/>
      <c r="F111" s="41">
        <f>ROUNDDOWN(SUM(F106:F110),0)</f>
        <v>0</v>
      </c>
      <c r="G111" s="41">
        <f>ROUNDDOWN(SUM(G106:G110),0)</f>
        <v>0</v>
      </c>
      <c r="H111" s="41">
        <f>ROUNDDOWN(SUM(H106:H110),0)</f>
        <v>0</v>
      </c>
      <c r="I111" s="41">
        <f>ROUNDDOWN(SUM(I106:I110),0)</f>
        <v>0</v>
      </c>
      <c r="J111" s="41">
        <f>ROUNDDOWN(SUM(J106:J110),0)</f>
        <v>0</v>
      </c>
      <c r="K111" s="41">
        <f t="shared" ref="K111:Q111" si="47">ROUNDDOWN(SUM(K106:K110),0)</f>
        <v>0</v>
      </c>
      <c r="L111" s="41">
        <f t="shared" si="47"/>
        <v>0</v>
      </c>
      <c r="M111" s="41">
        <f t="shared" si="47"/>
        <v>0</v>
      </c>
      <c r="N111" s="41">
        <f t="shared" si="47"/>
        <v>0</v>
      </c>
      <c r="O111" s="41">
        <f t="shared" si="47"/>
        <v>0</v>
      </c>
      <c r="P111" s="41">
        <f t="shared" si="47"/>
        <v>0</v>
      </c>
      <c r="Q111" s="41">
        <f t="shared" si="47"/>
        <v>0</v>
      </c>
      <c r="R111" s="35">
        <f t="shared" si="43"/>
        <v>0</v>
      </c>
      <c r="S111" s="42">
        <f>R111+R100+R89+R78+R67</f>
        <v>0</v>
      </c>
    </row>
    <row r="112" spans="1:19" s="47" customFormat="1" ht="8.25" customHeight="1" x14ac:dyDescent="0.15">
      <c r="A112" s="44"/>
      <c r="B112" s="44"/>
      <c r="C112" s="44"/>
      <c r="D112" s="44"/>
      <c r="E112" s="44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6"/>
    </row>
    <row r="113" spans="1:18" s="50" customFormat="1" ht="13.5" customHeight="1" x14ac:dyDescent="0.15">
      <c r="A113" s="48"/>
      <c r="B113" s="31" t="s">
        <v>3</v>
      </c>
      <c r="C113" s="79" t="s">
        <v>4</v>
      </c>
      <c r="D113" s="80"/>
      <c r="E113" s="81"/>
      <c r="F113" s="32" t="s">
        <v>114</v>
      </c>
      <c r="G113" s="32" t="s">
        <v>115</v>
      </c>
      <c r="H113" s="32" t="s">
        <v>116</v>
      </c>
      <c r="I113" s="32" t="s">
        <v>117</v>
      </c>
      <c r="J113" s="32" t="s">
        <v>118</v>
      </c>
      <c r="K113" s="32" t="s">
        <v>119</v>
      </c>
      <c r="L113" s="32" t="s">
        <v>120</v>
      </c>
      <c r="M113" s="32" t="s">
        <v>121</v>
      </c>
      <c r="N113" s="32" t="s">
        <v>122</v>
      </c>
      <c r="O113" s="32" t="s">
        <v>123</v>
      </c>
      <c r="P113" s="32" t="s">
        <v>124</v>
      </c>
      <c r="Q113" s="32" t="s">
        <v>125</v>
      </c>
      <c r="R113" s="49" t="s">
        <v>5</v>
      </c>
    </row>
    <row r="114" spans="1:18" s="29" customFormat="1" ht="13.5" customHeight="1" x14ac:dyDescent="0.15">
      <c r="A114" s="82" t="s">
        <v>32</v>
      </c>
      <c r="B114" s="85" t="s">
        <v>33</v>
      </c>
      <c r="C114" s="79" t="s">
        <v>6</v>
      </c>
      <c r="D114" s="80"/>
      <c r="E114" s="81"/>
      <c r="F114" s="6">
        <v>87</v>
      </c>
      <c r="G114" s="6">
        <v>87</v>
      </c>
      <c r="H114" s="6">
        <v>87</v>
      </c>
      <c r="I114" s="6">
        <v>87</v>
      </c>
      <c r="J114" s="6">
        <v>87</v>
      </c>
      <c r="K114" s="6">
        <v>87</v>
      </c>
      <c r="L114" s="6">
        <v>87</v>
      </c>
      <c r="M114" s="6">
        <v>87</v>
      </c>
      <c r="N114" s="6">
        <v>87</v>
      </c>
      <c r="O114" s="6">
        <v>87</v>
      </c>
      <c r="P114" s="6">
        <v>87</v>
      </c>
      <c r="Q114" s="6">
        <v>87</v>
      </c>
      <c r="R114" s="34" t="s">
        <v>91</v>
      </c>
    </row>
    <row r="115" spans="1:18" s="29" customFormat="1" ht="13.5" customHeight="1" x14ac:dyDescent="0.15">
      <c r="A115" s="83"/>
      <c r="B115" s="86"/>
      <c r="C115" s="88" t="s">
        <v>8</v>
      </c>
      <c r="D115" s="91" t="s">
        <v>9</v>
      </c>
      <c r="E115" s="91"/>
      <c r="F115" s="7">
        <v>302</v>
      </c>
      <c r="G115" s="7">
        <v>267</v>
      </c>
      <c r="H115" s="7">
        <v>266</v>
      </c>
      <c r="I115" s="7">
        <v>333</v>
      </c>
      <c r="J115" s="7">
        <v>300</v>
      </c>
      <c r="K115" s="7">
        <v>258</v>
      </c>
      <c r="L115" s="7">
        <v>320</v>
      </c>
      <c r="M115" s="7">
        <v>156</v>
      </c>
      <c r="N115" s="7">
        <v>153</v>
      </c>
      <c r="O115" s="7">
        <v>143</v>
      </c>
      <c r="P115" s="7">
        <v>332</v>
      </c>
      <c r="Q115" s="7">
        <v>278</v>
      </c>
      <c r="R115" s="35">
        <f>SUM(F115:Q115)</f>
        <v>3108</v>
      </c>
    </row>
    <row r="116" spans="1:18" s="29" customFormat="1" ht="13.5" customHeight="1" x14ac:dyDescent="0.15">
      <c r="A116" s="83"/>
      <c r="B116" s="86"/>
      <c r="C116" s="89"/>
      <c r="D116" s="91" t="s">
        <v>10</v>
      </c>
      <c r="E116" s="91"/>
      <c r="F116" s="7">
        <v>341</v>
      </c>
      <c r="G116" s="7">
        <v>356</v>
      </c>
      <c r="H116" s="7">
        <v>318</v>
      </c>
      <c r="I116" s="7">
        <v>349</v>
      </c>
      <c r="J116" s="7">
        <v>345</v>
      </c>
      <c r="K116" s="7">
        <v>402</v>
      </c>
      <c r="L116" s="7">
        <v>311</v>
      </c>
      <c r="M116" s="7">
        <v>343</v>
      </c>
      <c r="N116" s="7">
        <v>346</v>
      </c>
      <c r="O116" s="7">
        <v>492</v>
      </c>
      <c r="P116" s="7">
        <v>320</v>
      </c>
      <c r="Q116" s="7">
        <v>345</v>
      </c>
      <c r="R116" s="35">
        <f>SUM(F116:Q116)</f>
        <v>4268</v>
      </c>
    </row>
    <row r="117" spans="1:18" s="29" customFormat="1" ht="13.5" customHeight="1" x14ac:dyDescent="0.15">
      <c r="A117" s="83"/>
      <c r="B117" s="86"/>
      <c r="C117" s="89"/>
      <c r="D117" s="91" t="s">
        <v>11</v>
      </c>
      <c r="E117" s="91"/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155</v>
      </c>
      <c r="N117" s="7">
        <v>151</v>
      </c>
      <c r="O117" s="7">
        <v>156</v>
      </c>
      <c r="P117" s="7">
        <v>0</v>
      </c>
      <c r="Q117" s="7">
        <v>0</v>
      </c>
      <c r="R117" s="35">
        <f t="shared" ref="R117:R124" si="48">SUM(F117:Q117)</f>
        <v>462</v>
      </c>
    </row>
    <row r="118" spans="1:18" s="29" customFormat="1" ht="13.5" customHeight="1" thickBot="1" x14ac:dyDescent="0.2">
      <c r="A118" s="83"/>
      <c r="B118" s="86"/>
      <c r="C118" s="90"/>
      <c r="D118" s="91" t="s">
        <v>12</v>
      </c>
      <c r="E118" s="91"/>
      <c r="F118" s="8">
        <f>SUM(F115:F117)</f>
        <v>643</v>
      </c>
      <c r="G118" s="8">
        <f>SUM(G115:G117)</f>
        <v>623</v>
      </c>
      <c r="H118" s="8">
        <f>SUM(H115:H117)</f>
        <v>584</v>
      </c>
      <c r="I118" s="8">
        <f>SUM(I115:I117)</f>
        <v>682</v>
      </c>
      <c r="J118" s="8">
        <f t="shared" ref="J118:Q118" si="49">SUM(J115:J117)</f>
        <v>645</v>
      </c>
      <c r="K118" s="8">
        <f t="shared" si="49"/>
        <v>660</v>
      </c>
      <c r="L118" s="8">
        <f t="shared" si="49"/>
        <v>631</v>
      </c>
      <c r="M118" s="8">
        <f t="shared" si="49"/>
        <v>654</v>
      </c>
      <c r="N118" s="8">
        <f t="shared" si="49"/>
        <v>650</v>
      </c>
      <c r="O118" s="8">
        <f t="shared" si="49"/>
        <v>791</v>
      </c>
      <c r="P118" s="8">
        <f t="shared" si="49"/>
        <v>652</v>
      </c>
      <c r="Q118" s="8">
        <f t="shared" si="49"/>
        <v>623</v>
      </c>
      <c r="R118" s="35">
        <f t="shared" si="48"/>
        <v>7838</v>
      </c>
    </row>
    <row r="119" spans="1:18" s="29" customFormat="1" ht="13.5" customHeight="1" thickBot="1" x14ac:dyDescent="0.2">
      <c r="A119" s="83"/>
      <c r="B119" s="86"/>
      <c r="C119" s="91" t="s">
        <v>13</v>
      </c>
      <c r="D119" s="36" t="s">
        <v>14</v>
      </c>
      <c r="E119" s="37"/>
      <c r="F119" s="38">
        <f t="shared" ref="F119:Q120" si="50">$J$114*$E119</f>
        <v>0</v>
      </c>
      <c r="G119" s="38">
        <f t="shared" si="50"/>
        <v>0</v>
      </c>
      <c r="H119" s="38">
        <f t="shared" si="50"/>
        <v>0</v>
      </c>
      <c r="I119" s="38">
        <f t="shared" si="50"/>
        <v>0</v>
      </c>
      <c r="J119" s="38">
        <f t="shared" si="50"/>
        <v>0</v>
      </c>
      <c r="K119" s="38">
        <f t="shared" si="50"/>
        <v>0</v>
      </c>
      <c r="L119" s="38">
        <f t="shared" si="50"/>
        <v>0</v>
      </c>
      <c r="M119" s="38">
        <f t="shared" si="50"/>
        <v>0</v>
      </c>
      <c r="N119" s="38">
        <f t="shared" si="50"/>
        <v>0</v>
      </c>
      <c r="O119" s="38">
        <f t="shared" si="50"/>
        <v>0</v>
      </c>
      <c r="P119" s="38">
        <f t="shared" si="50"/>
        <v>0</v>
      </c>
      <c r="Q119" s="38">
        <f t="shared" si="50"/>
        <v>0</v>
      </c>
      <c r="R119" s="35">
        <f t="shared" si="48"/>
        <v>0</v>
      </c>
    </row>
    <row r="120" spans="1:18" s="29" customFormat="1" ht="13.5" customHeight="1" thickBot="1" x14ac:dyDescent="0.2">
      <c r="A120" s="83"/>
      <c r="B120" s="86"/>
      <c r="C120" s="91"/>
      <c r="D120" s="39" t="s">
        <v>15</v>
      </c>
      <c r="E120" s="37"/>
      <c r="F120" s="38">
        <f t="shared" si="50"/>
        <v>0</v>
      </c>
      <c r="G120" s="38">
        <f t="shared" si="50"/>
        <v>0</v>
      </c>
      <c r="H120" s="38">
        <f t="shared" si="50"/>
        <v>0</v>
      </c>
      <c r="I120" s="38">
        <f t="shared" si="50"/>
        <v>0</v>
      </c>
      <c r="J120" s="38">
        <f t="shared" si="50"/>
        <v>0</v>
      </c>
      <c r="K120" s="38">
        <f t="shared" si="50"/>
        <v>0</v>
      </c>
      <c r="L120" s="38">
        <f t="shared" si="50"/>
        <v>0</v>
      </c>
      <c r="M120" s="38">
        <f t="shared" si="50"/>
        <v>0</v>
      </c>
      <c r="N120" s="38">
        <f t="shared" si="50"/>
        <v>0</v>
      </c>
      <c r="O120" s="38">
        <f t="shared" si="50"/>
        <v>0</v>
      </c>
      <c r="P120" s="38">
        <f t="shared" si="50"/>
        <v>0</v>
      </c>
      <c r="Q120" s="38">
        <f t="shared" si="50"/>
        <v>0</v>
      </c>
      <c r="R120" s="35">
        <f t="shared" si="48"/>
        <v>0</v>
      </c>
    </row>
    <row r="121" spans="1:18" s="29" customFormat="1" ht="13.5" customHeight="1" thickBot="1" x14ac:dyDescent="0.2">
      <c r="A121" s="83"/>
      <c r="B121" s="86"/>
      <c r="C121" s="91" t="s">
        <v>16</v>
      </c>
      <c r="D121" s="36" t="s">
        <v>9</v>
      </c>
      <c r="E121" s="37"/>
      <c r="F121" s="40">
        <f t="shared" ref="F121:Q123" si="51">$E121*F115</f>
        <v>0</v>
      </c>
      <c r="G121" s="40">
        <f t="shared" si="51"/>
        <v>0</v>
      </c>
      <c r="H121" s="40">
        <f t="shared" si="51"/>
        <v>0</v>
      </c>
      <c r="I121" s="40">
        <f t="shared" si="51"/>
        <v>0</v>
      </c>
      <c r="J121" s="38">
        <f t="shared" si="51"/>
        <v>0</v>
      </c>
      <c r="K121" s="40">
        <f t="shared" si="51"/>
        <v>0</v>
      </c>
      <c r="L121" s="40">
        <f t="shared" si="51"/>
        <v>0</v>
      </c>
      <c r="M121" s="40">
        <f t="shared" si="51"/>
        <v>0</v>
      </c>
      <c r="N121" s="40">
        <f t="shared" si="51"/>
        <v>0</v>
      </c>
      <c r="O121" s="40">
        <f t="shared" si="51"/>
        <v>0</v>
      </c>
      <c r="P121" s="40">
        <f t="shared" si="51"/>
        <v>0</v>
      </c>
      <c r="Q121" s="40">
        <f t="shared" si="51"/>
        <v>0</v>
      </c>
      <c r="R121" s="35">
        <f t="shared" si="48"/>
        <v>0</v>
      </c>
    </row>
    <row r="122" spans="1:18" s="29" customFormat="1" ht="13.5" customHeight="1" thickBot="1" x14ac:dyDescent="0.2">
      <c r="A122" s="83"/>
      <c r="B122" s="86"/>
      <c r="C122" s="91"/>
      <c r="D122" s="36" t="s">
        <v>10</v>
      </c>
      <c r="E122" s="37"/>
      <c r="F122" s="40">
        <f t="shared" si="51"/>
        <v>0</v>
      </c>
      <c r="G122" s="40">
        <f t="shared" si="51"/>
        <v>0</v>
      </c>
      <c r="H122" s="40">
        <f t="shared" si="51"/>
        <v>0</v>
      </c>
      <c r="I122" s="40">
        <f t="shared" si="51"/>
        <v>0</v>
      </c>
      <c r="J122" s="38">
        <f t="shared" si="51"/>
        <v>0</v>
      </c>
      <c r="K122" s="40">
        <f t="shared" si="51"/>
        <v>0</v>
      </c>
      <c r="L122" s="40">
        <f t="shared" si="51"/>
        <v>0</v>
      </c>
      <c r="M122" s="40">
        <f t="shared" si="51"/>
        <v>0</v>
      </c>
      <c r="N122" s="40">
        <f t="shared" si="51"/>
        <v>0</v>
      </c>
      <c r="O122" s="40">
        <f t="shared" si="51"/>
        <v>0</v>
      </c>
      <c r="P122" s="40">
        <f t="shared" si="51"/>
        <v>0</v>
      </c>
      <c r="Q122" s="40">
        <f t="shared" si="51"/>
        <v>0</v>
      </c>
      <c r="R122" s="35">
        <f t="shared" si="48"/>
        <v>0</v>
      </c>
    </row>
    <row r="123" spans="1:18" s="29" customFormat="1" ht="13.5" customHeight="1" thickBot="1" x14ac:dyDescent="0.2">
      <c r="A123" s="83"/>
      <c r="B123" s="86"/>
      <c r="C123" s="91"/>
      <c r="D123" s="36" t="s">
        <v>11</v>
      </c>
      <c r="E123" s="37"/>
      <c r="F123" s="40">
        <f t="shared" si="51"/>
        <v>0</v>
      </c>
      <c r="G123" s="40">
        <f t="shared" si="51"/>
        <v>0</v>
      </c>
      <c r="H123" s="40">
        <f t="shared" si="51"/>
        <v>0</v>
      </c>
      <c r="I123" s="40">
        <f t="shared" si="51"/>
        <v>0</v>
      </c>
      <c r="J123" s="38">
        <f t="shared" si="51"/>
        <v>0</v>
      </c>
      <c r="K123" s="40">
        <f t="shared" si="51"/>
        <v>0</v>
      </c>
      <c r="L123" s="40">
        <f t="shared" si="51"/>
        <v>0</v>
      </c>
      <c r="M123" s="40">
        <f t="shared" si="51"/>
        <v>0</v>
      </c>
      <c r="N123" s="40">
        <f t="shared" si="51"/>
        <v>0</v>
      </c>
      <c r="O123" s="40">
        <f t="shared" si="51"/>
        <v>0</v>
      </c>
      <c r="P123" s="40">
        <f t="shared" si="51"/>
        <v>0</v>
      </c>
      <c r="Q123" s="40">
        <f t="shared" si="51"/>
        <v>0</v>
      </c>
      <c r="R123" s="35">
        <f t="shared" si="48"/>
        <v>0</v>
      </c>
    </row>
    <row r="124" spans="1:18" s="29" customFormat="1" ht="13.5" customHeight="1" x14ac:dyDescent="0.15">
      <c r="A124" s="84"/>
      <c r="B124" s="87"/>
      <c r="C124" s="79" t="s">
        <v>17</v>
      </c>
      <c r="D124" s="80"/>
      <c r="E124" s="81"/>
      <c r="F124" s="41">
        <f>ROUNDDOWN(SUM(F119:F123),0)</f>
        <v>0</v>
      </c>
      <c r="G124" s="41">
        <f>ROUNDDOWN(SUM(G119:G123),0)</f>
        <v>0</v>
      </c>
      <c r="H124" s="41">
        <f>ROUNDDOWN(SUM(H119:H123),0)</f>
        <v>0</v>
      </c>
      <c r="I124" s="41">
        <f>ROUNDDOWN(SUM(I119:I123),0)</f>
        <v>0</v>
      </c>
      <c r="J124" s="41">
        <f>ROUNDDOWN(SUM(J119:J123),0)</f>
        <v>0</v>
      </c>
      <c r="K124" s="41">
        <f t="shared" ref="K124:Q124" si="52">ROUNDDOWN(SUM(K119:K123),0)</f>
        <v>0</v>
      </c>
      <c r="L124" s="41">
        <f t="shared" si="52"/>
        <v>0</v>
      </c>
      <c r="M124" s="41">
        <f t="shared" si="52"/>
        <v>0</v>
      </c>
      <c r="N124" s="41">
        <f t="shared" si="52"/>
        <v>0</v>
      </c>
      <c r="O124" s="41">
        <f t="shared" si="52"/>
        <v>0</v>
      </c>
      <c r="P124" s="41">
        <f t="shared" si="52"/>
        <v>0</v>
      </c>
      <c r="Q124" s="41">
        <f t="shared" si="52"/>
        <v>0</v>
      </c>
      <c r="R124" s="35">
        <f t="shared" si="48"/>
        <v>0</v>
      </c>
    </row>
    <row r="125" spans="1:18" s="29" customFormat="1" ht="13.5" customHeight="1" x14ac:dyDescent="0.15">
      <c r="A125" s="82" t="s">
        <v>34</v>
      </c>
      <c r="B125" s="85" t="s">
        <v>35</v>
      </c>
      <c r="C125" s="79" t="s">
        <v>6</v>
      </c>
      <c r="D125" s="80"/>
      <c r="E125" s="81"/>
      <c r="F125" s="6">
        <v>390</v>
      </c>
      <c r="G125" s="6">
        <v>390</v>
      </c>
      <c r="H125" s="6">
        <v>390</v>
      </c>
      <c r="I125" s="6">
        <v>390</v>
      </c>
      <c r="J125" s="6">
        <v>390</v>
      </c>
      <c r="K125" s="6">
        <v>390</v>
      </c>
      <c r="L125" s="6">
        <v>390</v>
      </c>
      <c r="M125" s="6">
        <v>390</v>
      </c>
      <c r="N125" s="6">
        <v>390</v>
      </c>
      <c r="O125" s="6">
        <v>390</v>
      </c>
      <c r="P125" s="6">
        <v>390</v>
      </c>
      <c r="Q125" s="6">
        <v>390</v>
      </c>
      <c r="R125" s="34" t="s">
        <v>92</v>
      </c>
    </row>
    <row r="126" spans="1:18" s="29" customFormat="1" ht="13.5" customHeight="1" x14ac:dyDescent="0.15">
      <c r="A126" s="83"/>
      <c r="B126" s="86"/>
      <c r="C126" s="88" t="s">
        <v>8</v>
      </c>
      <c r="D126" s="91" t="s">
        <v>9</v>
      </c>
      <c r="E126" s="91"/>
      <c r="F126" s="7">
        <v>7975</v>
      </c>
      <c r="G126" s="7">
        <v>8287</v>
      </c>
      <c r="H126" s="7">
        <v>8580</v>
      </c>
      <c r="I126" s="7">
        <v>11125</v>
      </c>
      <c r="J126" s="7">
        <v>12228</v>
      </c>
      <c r="K126" s="7">
        <v>10080</v>
      </c>
      <c r="L126" s="7">
        <v>15778</v>
      </c>
      <c r="M126" s="7">
        <v>9057</v>
      </c>
      <c r="N126" s="7">
        <v>5322</v>
      </c>
      <c r="O126" s="7">
        <v>6212</v>
      </c>
      <c r="P126" s="7">
        <v>16769</v>
      </c>
      <c r="Q126" s="7">
        <v>7552</v>
      </c>
      <c r="R126" s="35">
        <f t="shared" ref="R126:R135" si="53">SUM(F126:Q126)</f>
        <v>118965</v>
      </c>
    </row>
    <row r="127" spans="1:18" s="29" customFormat="1" ht="13.5" customHeight="1" x14ac:dyDescent="0.15">
      <c r="A127" s="83"/>
      <c r="B127" s="86"/>
      <c r="C127" s="89"/>
      <c r="D127" s="91" t="s">
        <v>10</v>
      </c>
      <c r="E127" s="91"/>
      <c r="F127" s="7">
        <v>8586</v>
      </c>
      <c r="G127" s="7">
        <v>10228</v>
      </c>
      <c r="H127" s="7">
        <v>8590</v>
      </c>
      <c r="I127" s="7">
        <v>12795</v>
      </c>
      <c r="J127" s="7">
        <v>11902</v>
      </c>
      <c r="K127" s="7">
        <v>14176</v>
      </c>
      <c r="L127" s="7">
        <v>13197</v>
      </c>
      <c r="M127" s="7">
        <v>20309</v>
      </c>
      <c r="N127" s="7">
        <v>10046</v>
      </c>
      <c r="O127" s="7">
        <v>14199</v>
      </c>
      <c r="P127" s="7">
        <v>14705</v>
      </c>
      <c r="Q127" s="7">
        <v>8842</v>
      </c>
      <c r="R127" s="35">
        <f t="shared" si="53"/>
        <v>147575</v>
      </c>
    </row>
    <row r="128" spans="1:18" s="29" customFormat="1" ht="13.5" customHeight="1" x14ac:dyDescent="0.15">
      <c r="A128" s="83"/>
      <c r="B128" s="86"/>
      <c r="C128" s="89"/>
      <c r="D128" s="91" t="s">
        <v>11</v>
      </c>
      <c r="E128" s="91"/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9716</v>
      </c>
      <c r="N128" s="7">
        <v>5077</v>
      </c>
      <c r="O128" s="7">
        <v>8284</v>
      </c>
      <c r="P128" s="7">
        <v>0</v>
      </c>
      <c r="Q128" s="7">
        <v>0</v>
      </c>
      <c r="R128" s="35">
        <f t="shared" si="53"/>
        <v>23077</v>
      </c>
    </row>
    <row r="129" spans="1:18" s="29" customFormat="1" ht="13.5" customHeight="1" thickBot="1" x14ac:dyDescent="0.2">
      <c r="A129" s="83"/>
      <c r="B129" s="86"/>
      <c r="C129" s="90"/>
      <c r="D129" s="91" t="s">
        <v>12</v>
      </c>
      <c r="E129" s="91"/>
      <c r="F129" s="8">
        <f>SUM(F126:F128)</f>
        <v>16561</v>
      </c>
      <c r="G129" s="8">
        <f>SUM(G126:G128)</f>
        <v>18515</v>
      </c>
      <c r="H129" s="8">
        <f>SUM(H126:H128)</f>
        <v>17170</v>
      </c>
      <c r="I129" s="8">
        <f>SUM(I126:I128)</f>
        <v>23920</v>
      </c>
      <c r="J129" s="8">
        <f t="shared" ref="J129:Q129" si="54">SUM(J126:J128)</f>
        <v>24130</v>
      </c>
      <c r="K129" s="8">
        <f t="shared" si="54"/>
        <v>24256</v>
      </c>
      <c r="L129" s="8">
        <f t="shared" si="54"/>
        <v>28975</v>
      </c>
      <c r="M129" s="8">
        <f t="shared" si="54"/>
        <v>39082</v>
      </c>
      <c r="N129" s="8">
        <f t="shared" si="54"/>
        <v>20445</v>
      </c>
      <c r="O129" s="8">
        <f t="shared" si="54"/>
        <v>28695</v>
      </c>
      <c r="P129" s="8">
        <f t="shared" si="54"/>
        <v>31474</v>
      </c>
      <c r="Q129" s="8">
        <f t="shared" si="54"/>
        <v>16394</v>
      </c>
      <c r="R129" s="35">
        <f t="shared" si="53"/>
        <v>289617</v>
      </c>
    </row>
    <row r="130" spans="1:18" s="29" customFormat="1" ht="13.5" customHeight="1" thickBot="1" x14ac:dyDescent="0.2">
      <c r="A130" s="83"/>
      <c r="B130" s="86"/>
      <c r="C130" s="91" t="s">
        <v>13</v>
      </c>
      <c r="D130" s="36" t="s">
        <v>14</v>
      </c>
      <c r="E130" s="37"/>
      <c r="F130" s="38">
        <f t="shared" ref="F130:Q131" si="55">$J$125*$E130</f>
        <v>0</v>
      </c>
      <c r="G130" s="38">
        <f t="shared" si="55"/>
        <v>0</v>
      </c>
      <c r="H130" s="38">
        <f t="shared" si="55"/>
        <v>0</v>
      </c>
      <c r="I130" s="38">
        <f t="shared" si="55"/>
        <v>0</v>
      </c>
      <c r="J130" s="38">
        <f t="shared" si="55"/>
        <v>0</v>
      </c>
      <c r="K130" s="38">
        <f t="shared" si="55"/>
        <v>0</v>
      </c>
      <c r="L130" s="38">
        <f t="shared" si="55"/>
        <v>0</v>
      </c>
      <c r="M130" s="38">
        <f t="shared" si="55"/>
        <v>0</v>
      </c>
      <c r="N130" s="38">
        <f t="shared" si="55"/>
        <v>0</v>
      </c>
      <c r="O130" s="38">
        <f t="shared" si="55"/>
        <v>0</v>
      </c>
      <c r="P130" s="38">
        <f t="shared" si="55"/>
        <v>0</v>
      </c>
      <c r="Q130" s="38">
        <f t="shared" si="55"/>
        <v>0</v>
      </c>
      <c r="R130" s="35">
        <f t="shared" si="53"/>
        <v>0</v>
      </c>
    </row>
    <row r="131" spans="1:18" s="29" customFormat="1" ht="13.5" customHeight="1" thickBot="1" x14ac:dyDescent="0.2">
      <c r="A131" s="83"/>
      <c r="B131" s="86"/>
      <c r="C131" s="91"/>
      <c r="D131" s="39" t="s">
        <v>15</v>
      </c>
      <c r="E131" s="37"/>
      <c r="F131" s="38">
        <f t="shared" si="55"/>
        <v>0</v>
      </c>
      <c r="G131" s="38">
        <f t="shared" si="55"/>
        <v>0</v>
      </c>
      <c r="H131" s="38">
        <f t="shared" si="55"/>
        <v>0</v>
      </c>
      <c r="I131" s="38">
        <f t="shared" si="55"/>
        <v>0</v>
      </c>
      <c r="J131" s="38">
        <f t="shared" si="55"/>
        <v>0</v>
      </c>
      <c r="K131" s="38">
        <f t="shared" si="55"/>
        <v>0</v>
      </c>
      <c r="L131" s="38">
        <f t="shared" si="55"/>
        <v>0</v>
      </c>
      <c r="M131" s="38">
        <f t="shared" si="55"/>
        <v>0</v>
      </c>
      <c r="N131" s="38">
        <f t="shared" si="55"/>
        <v>0</v>
      </c>
      <c r="O131" s="38">
        <f t="shared" si="55"/>
        <v>0</v>
      </c>
      <c r="P131" s="38">
        <f t="shared" si="55"/>
        <v>0</v>
      </c>
      <c r="Q131" s="38">
        <f t="shared" si="55"/>
        <v>0</v>
      </c>
      <c r="R131" s="35">
        <f t="shared" si="53"/>
        <v>0</v>
      </c>
    </row>
    <row r="132" spans="1:18" s="29" customFormat="1" ht="13.5" customHeight="1" thickBot="1" x14ac:dyDescent="0.2">
      <c r="A132" s="83"/>
      <c r="B132" s="86"/>
      <c r="C132" s="91" t="s">
        <v>16</v>
      </c>
      <c r="D132" s="36" t="s">
        <v>9</v>
      </c>
      <c r="E132" s="37"/>
      <c r="F132" s="40">
        <f t="shared" ref="F132:Q134" si="56">$E132*F126</f>
        <v>0</v>
      </c>
      <c r="G132" s="40">
        <f t="shared" si="56"/>
        <v>0</v>
      </c>
      <c r="H132" s="40">
        <f t="shared" si="56"/>
        <v>0</v>
      </c>
      <c r="I132" s="40">
        <f t="shared" si="56"/>
        <v>0</v>
      </c>
      <c r="J132" s="38">
        <f t="shared" si="56"/>
        <v>0</v>
      </c>
      <c r="K132" s="40">
        <f t="shared" si="56"/>
        <v>0</v>
      </c>
      <c r="L132" s="40">
        <f t="shared" si="56"/>
        <v>0</v>
      </c>
      <c r="M132" s="40">
        <f t="shared" si="56"/>
        <v>0</v>
      </c>
      <c r="N132" s="40">
        <f t="shared" si="56"/>
        <v>0</v>
      </c>
      <c r="O132" s="40">
        <f t="shared" si="56"/>
        <v>0</v>
      </c>
      <c r="P132" s="40">
        <f t="shared" si="56"/>
        <v>0</v>
      </c>
      <c r="Q132" s="40">
        <f t="shared" si="56"/>
        <v>0</v>
      </c>
      <c r="R132" s="35">
        <f t="shared" si="53"/>
        <v>0</v>
      </c>
    </row>
    <row r="133" spans="1:18" s="29" customFormat="1" ht="13.5" customHeight="1" thickBot="1" x14ac:dyDescent="0.2">
      <c r="A133" s="83"/>
      <c r="B133" s="86"/>
      <c r="C133" s="91"/>
      <c r="D133" s="36" t="s">
        <v>10</v>
      </c>
      <c r="E133" s="37"/>
      <c r="F133" s="40">
        <f t="shared" si="56"/>
        <v>0</v>
      </c>
      <c r="G133" s="40">
        <f t="shared" si="56"/>
        <v>0</v>
      </c>
      <c r="H133" s="40">
        <f t="shared" si="56"/>
        <v>0</v>
      </c>
      <c r="I133" s="40">
        <f t="shared" si="56"/>
        <v>0</v>
      </c>
      <c r="J133" s="38">
        <f t="shared" si="56"/>
        <v>0</v>
      </c>
      <c r="K133" s="40">
        <f t="shared" si="56"/>
        <v>0</v>
      </c>
      <c r="L133" s="40">
        <f t="shared" si="56"/>
        <v>0</v>
      </c>
      <c r="M133" s="40">
        <f t="shared" si="56"/>
        <v>0</v>
      </c>
      <c r="N133" s="40">
        <f t="shared" si="56"/>
        <v>0</v>
      </c>
      <c r="O133" s="40">
        <f t="shared" si="56"/>
        <v>0</v>
      </c>
      <c r="P133" s="40">
        <f t="shared" si="56"/>
        <v>0</v>
      </c>
      <c r="Q133" s="40">
        <f t="shared" si="56"/>
        <v>0</v>
      </c>
      <c r="R133" s="35">
        <f t="shared" si="53"/>
        <v>0</v>
      </c>
    </row>
    <row r="134" spans="1:18" s="29" customFormat="1" ht="13.5" customHeight="1" thickBot="1" x14ac:dyDescent="0.2">
      <c r="A134" s="83"/>
      <c r="B134" s="86"/>
      <c r="C134" s="91"/>
      <c r="D134" s="36" t="s">
        <v>11</v>
      </c>
      <c r="E134" s="37"/>
      <c r="F134" s="40">
        <f t="shared" si="56"/>
        <v>0</v>
      </c>
      <c r="G134" s="40">
        <f t="shared" si="56"/>
        <v>0</v>
      </c>
      <c r="H134" s="40">
        <f t="shared" si="56"/>
        <v>0</v>
      </c>
      <c r="I134" s="40">
        <f t="shared" si="56"/>
        <v>0</v>
      </c>
      <c r="J134" s="38">
        <f t="shared" si="56"/>
        <v>0</v>
      </c>
      <c r="K134" s="40">
        <f t="shared" si="56"/>
        <v>0</v>
      </c>
      <c r="L134" s="40">
        <f t="shared" si="56"/>
        <v>0</v>
      </c>
      <c r="M134" s="40">
        <f t="shared" si="56"/>
        <v>0</v>
      </c>
      <c r="N134" s="40">
        <f t="shared" si="56"/>
        <v>0</v>
      </c>
      <c r="O134" s="40">
        <f t="shared" si="56"/>
        <v>0</v>
      </c>
      <c r="P134" s="40">
        <f t="shared" si="56"/>
        <v>0</v>
      </c>
      <c r="Q134" s="40">
        <f t="shared" si="56"/>
        <v>0</v>
      </c>
      <c r="R134" s="35">
        <f t="shared" si="53"/>
        <v>0</v>
      </c>
    </row>
    <row r="135" spans="1:18" s="29" customFormat="1" ht="13.5" customHeight="1" x14ac:dyDescent="0.15">
      <c r="A135" s="84"/>
      <c r="B135" s="87"/>
      <c r="C135" s="79" t="s">
        <v>17</v>
      </c>
      <c r="D135" s="80"/>
      <c r="E135" s="81"/>
      <c r="F135" s="41">
        <f>ROUNDDOWN(SUM(F130:F134),0)</f>
        <v>0</v>
      </c>
      <c r="G135" s="41">
        <f>ROUNDDOWN(SUM(G130:G134),0)</f>
        <v>0</v>
      </c>
      <c r="H135" s="41">
        <f>ROUNDDOWN(SUM(H130:H134),0)</f>
        <v>0</v>
      </c>
      <c r="I135" s="41">
        <f>ROUNDDOWN(SUM(I130:I134),0)</f>
        <v>0</v>
      </c>
      <c r="J135" s="41">
        <f>ROUNDDOWN(SUM(J130:J134),0)</f>
        <v>0</v>
      </c>
      <c r="K135" s="41">
        <f t="shared" ref="K135:Q135" si="57">ROUNDDOWN(SUM(K130:K134),0)</f>
        <v>0</v>
      </c>
      <c r="L135" s="41">
        <f t="shared" si="57"/>
        <v>0</v>
      </c>
      <c r="M135" s="41">
        <f t="shared" si="57"/>
        <v>0</v>
      </c>
      <c r="N135" s="41">
        <f t="shared" si="57"/>
        <v>0</v>
      </c>
      <c r="O135" s="41">
        <f t="shared" si="57"/>
        <v>0</v>
      </c>
      <c r="P135" s="41">
        <f t="shared" si="57"/>
        <v>0</v>
      </c>
      <c r="Q135" s="41">
        <f t="shared" si="57"/>
        <v>0</v>
      </c>
      <c r="R135" s="35">
        <f t="shared" si="53"/>
        <v>0</v>
      </c>
    </row>
    <row r="136" spans="1:18" s="29" customFormat="1" ht="13.5" customHeight="1" x14ac:dyDescent="0.15">
      <c r="A136" s="82" t="s">
        <v>36</v>
      </c>
      <c r="B136" s="85" t="s">
        <v>37</v>
      </c>
      <c r="C136" s="79" t="s">
        <v>6</v>
      </c>
      <c r="D136" s="80"/>
      <c r="E136" s="81"/>
      <c r="F136" s="6">
        <v>49</v>
      </c>
      <c r="G136" s="6">
        <v>49</v>
      </c>
      <c r="H136" s="6">
        <v>49</v>
      </c>
      <c r="I136" s="6">
        <v>49</v>
      </c>
      <c r="J136" s="6">
        <v>49</v>
      </c>
      <c r="K136" s="6">
        <v>49</v>
      </c>
      <c r="L136" s="6">
        <v>49</v>
      </c>
      <c r="M136" s="6">
        <v>49</v>
      </c>
      <c r="N136" s="6">
        <v>49</v>
      </c>
      <c r="O136" s="6">
        <v>49</v>
      </c>
      <c r="P136" s="6">
        <v>49</v>
      </c>
      <c r="Q136" s="6">
        <v>49</v>
      </c>
      <c r="R136" s="34" t="s">
        <v>91</v>
      </c>
    </row>
    <row r="137" spans="1:18" s="29" customFormat="1" ht="13.5" customHeight="1" x14ac:dyDescent="0.15">
      <c r="A137" s="83"/>
      <c r="B137" s="86"/>
      <c r="C137" s="88" t="s">
        <v>8</v>
      </c>
      <c r="D137" s="91" t="s">
        <v>9</v>
      </c>
      <c r="E137" s="91"/>
      <c r="F137" s="7">
        <v>1754</v>
      </c>
      <c r="G137" s="7">
        <v>1656</v>
      </c>
      <c r="H137" s="7">
        <v>1489</v>
      </c>
      <c r="I137" s="7">
        <v>1770</v>
      </c>
      <c r="J137" s="7">
        <v>1636</v>
      </c>
      <c r="K137" s="7">
        <v>1357</v>
      </c>
      <c r="L137" s="7">
        <v>1919</v>
      </c>
      <c r="M137" s="7">
        <v>961</v>
      </c>
      <c r="N137" s="7">
        <v>1030</v>
      </c>
      <c r="O137" s="7">
        <v>1040</v>
      </c>
      <c r="P137" s="7">
        <v>2078</v>
      </c>
      <c r="Q137" s="7">
        <v>1579</v>
      </c>
      <c r="R137" s="35">
        <f t="shared" ref="R137:R146" si="58">SUM(F137:Q137)</f>
        <v>18269</v>
      </c>
    </row>
    <row r="138" spans="1:18" s="29" customFormat="1" ht="13.5" customHeight="1" x14ac:dyDescent="0.15">
      <c r="A138" s="83"/>
      <c r="B138" s="86"/>
      <c r="C138" s="89"/>
      <c r="D138" s="91" t="s">
        <v>10</v>
      </c>
      <c r="E138" s="91"/>
      <c r="F138" s="7">
        <v>1882</v>
      </c>
      <c r="G138" s="7">
        <v>2059</v>
      </c>
      <c r="H138" s="7">
        <v>1634</v>
      </c>
      <c r="I138" s="7">
        <v>1711</v>
      </c>
      <c r="J138" s="7">
        <v>1742</v>
      </c>
      <c r="K138" s="7">
        <v>1880</v>
      </c>
      <c r="L138" s="7">
        <v>1597</v>
      </c>
      <c r="M138" s="7">
        <v>2187</v>
      </c>
      <c r="N138" s="7">
        <v>2132</v>
      </c>
      <c r="O138" s="7">
        <v>2229</v>
      </c>
      <c r="P138" s="7">
        <v>1885</v>
      </c>
      <c r="Q138" s="7">
        <v>1814</v>
      </c>
      <c r="R138" s="35">
        <f t="shared" si="58"/>
        <v>22752</v>
      </c>
    </row>
    <row r="139" spans="1:18" s="29" customFormat="1" ht="13.5" customHeight="1" x14ac:dyDescent="0.15">
      <c r="A139" s="83"/>
      <c r="B139" s="86"/>
      <c r="C139" s="89"/>
      <c r="D139" s="91" t="s">
        <v>11</v>
      </c>
      <c r="E139" s="91"/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1001</v>
      </c>
      <c r="N139" s="7">
        <v>1077</v>
      </c>
      <c r="O139" s="7">
        <v>1087</v>
      </c>
      <c r="P139" s="7">
        <v>0</v>
      </c>
      <c r="Q139" s="7">
        <v>0</v>
      </c>
      <c r="R139" s="35">
        <f t="shared" si="58"/>
        <v>3165</v>
      </c>
    </row>
    <row r="140" spans="1:18" s="29" customFormat="1" ht="13.5" customHeight="1" thickBot="1" x14ac:dyDescent="0.2">
      <c r="A140" s="83"/>
      <c r="B140" s="86"/>
      <c r="C140" s="90"/>
      <c r="D140" s="91" t="s">
        <v>12</v>
      </c>
      <c r="E140" s="91"/>
      <c r="F140" s="9">
        <f>SUM(F137:F139)</f>
        <v>3636</v>
      </c>
      <c r="G140" s="9">
        <f>SUM(G137:G139)</f>
        <v>3715</v>
      </c>
      <c r="H140" s="9">
        <f>SUM(H137:H139)</f>
        <v>3123</v>
      </c>
      <c r="I140" s="9">
        <f>SUM(I137:I139)</f>
        <v>3481</v>
      </c>
      <c r="J140" s="9">
        <f t="shared" ref="J140:Q140" si="59">SUM(J137:J139)</f>
        <v>3378</v>
      </c>
      <c r="K140" s="9">
        <f t="shared" si="59"/>
        <v>3237</v>
      </c>
      <c r="L140" s="9">
        <f t="shared" si="59"/>
        <v>3516</v>
      </c>
      <c r="M140" s="9">
        <f t="shared" si="59"/>
        <v>4149</v>
      </c>
      <c r="N140" s="9">
        <f t="shared" si="59"/>
        <v>4239</v>
      </c>
      <c r="O140" s="9">
        <f t="shared" si="59"/>
        <v>4356</v>
      </c>
      <c r="P140" s="9">
        <f t="shared" si="59"/>
        <v>3963</v>
      </c>
      <c r="Q140" s="9">
        <f t="shared" si="59"/>
        <v>3393</v>
      </c>
      <c r="R140" s="35">
        <f t="shared" si="58"/>
        <v>44186</v>
      </c>
    </row>
    <row r="141" spans="1:18" s="29" customFormat="1" ht="13.5" customHeight="1" thickBot="1" x14ac:dyDescent="0.2">
      <c r="A141" s="83"/>
      <c r="B141" s="86"/>
      <c r="C141" s="91" t="s">
        <v>13</v>
      </c>
      <c r="D141" s="36" t="s">
        <v>14</v>
      </c>
      <c r="E141" s="37"/>
      <c r="F141" s="38">
        <f t="shared" ref="F141:Q142" si="60">$J$136*$E141</f>
        <v>0</v>
      </c>
      <c r="G141" s="38">
        <f t="shared" si="60"/>
        <v>0</v>
      </c>
      <c r="H141" s="38">
        <f t="shared" si="60"/>
        <v>0</v>
      </c>
      <c r="I141" s="38">
        <f t="shared" si="60"/>
        <v>0</v>
      </c>
      <c r="J141" s="38">
        <f t="shared" si="60"/>
        <v>0</v>
      </c>
      <c r="K141" s="38">
        <f t="shared" si="60"/>
        <v>0</v>
      </c>
      <c r="L141" s="38">
        <f t="shared" si="60"/>
        <v>0</v>
      </c>
      <c r="M141" s="38">
        <f t="shared" si="60"/>
        <v>0</v>
      </c>
      <c r="N141" s="38">
        <f t="shared" si="60"/>
        <v>0</v>
      </c>
      <c r="O141" s="38">
        <f t="shared" si="60"/>
        <v>0</v>
      </c>
      <c r="P141" s="38">
        <f t="shared" si="60"/>
        <v>0</v>
      </c>
      <c r="Q141" s="38">
        <f t="shared" si="60"/>
        <v>0</v>
      </c>
      <c r="R141" s="35">
        <f t="shared" si="58"/>
        <v>0</v>
      </c>
    </row>
    <row r="142" spans="1:18" s="29" customFormat="1" ht="13.5" customHeight="1" thickBot="1" x14ac:dyDescent="0.2">
      <c r="A142" s="83"/>
      <c r="B142" s="86"/>
      <c r="C142" s="91"/>
      <c r="D142" s="39" t="s">
        <v>15</v>
      </c>
      <c r="E142" s="37"/>
      <c r="F142" s="38">
        <f t="shared" si="60"/>
        <v>0</v>
      </c>
      <c r="G142" s="38">
        <f t="shared" si="60"/>
        <v>0</v>
      </c>
      <c r="H142" s="38">
        <f t="shared" si="60"/>
        <v>0</v>
      </c>
      <c r="I142" s="38">
        <f t="shared" si="60"/>
        <v>0</v>
      </c>
      <c r="J142" s="38">
        <f t="shared" si="60"/>
        <v>0</v>
      </c>
      <c r="K142" s="38">
        <f t="shared" si="60"/>
        <v>0</v>
      </c>
      <c r="L142" s="38">
        <f t="shared" si="60"/>
        <v>0</v>
      </c>
      <c r="M142" s="38">
        <f t="shared" si="60"/>
        <v>0</v>
      </c>
      <c r="N142" s="38">
        <f t="shared" si="60"/>
        <v>0</v>
      </c>
      <c r="O142" s="38">
        <f t="shared" si="60"/>
        <v>0</v>
      </c>
      <c r="P142" s="38">
        <f t="shared" si="60"/>
        <v>0</v>
      </c>
      <c r="Q142" s="38">
        <f t="shared" si="60"/>
        <v>0</v>
      </c>
      <c r="R142" s="35">
        <f t="shared" si="58"/>
        <v>0</v>
      </c>
    </row>
    <row r="143" spans="1:18" s="29" customFormat="1" ht="13.5" customHeight="1" thickBot="1" x14ac:dyDescent="0.2">
      <c r="A143" s="83"/>
      <c r="B143" s="86"/>
      <c r="C143" s="91" t="s">
        <v>16</v>
      </c>
      <c r="D143" s="36" t="s">
        <v>9</v>
      </c>
      <c r="E143" s="37"/>
      <c r="F143" s="40">
        <f>$E143*F137</f>
        <v>0</v>
      </c>
      <c r="G143" s="40">
        <f>$E143*G137</f>
        <v>0</v>
      </c>
      <c r="H143" s="40">
        <f>$E143*H137</f>
        <v>0</v>
      </c>
      <c r="I143" s="40">
        <f>$E143*I137</f>
        <v>0</v>
      </c>
      <c r="J143" s="38">
        <f>$E143*J137</f>
        <v>0</v>
      </c>
      <c r="K143" s="40">
        <f t="shared" ref="K143:Q143" si="61">$E143*K137</f>
        <v>0</v>
      </c>
      <c r="L143" s="40">
        <f t="shared" si="61"/>
        <v>0</v>
      </c>
      <c r="M143" s="40">
        <f t="shared" si="61"/>
        <v>0</v>
      </c>
      <c r="N143" s="40">
        <f t="shared" si="61"/>
        <v>0</v>
      </c>
      <c r="O143" s="40">
        <f t="shared" si="61"/>
        <v>0</v>
      </c>
      <c r="P143" s="40">
        <f t="shared" si="61"/>
        <v>0</v>
      </c>
      <c r="Q143" s="40">
        <f t="shared" si="61"/>
        <v>0</v>
      </c>
      <c r="R143" s="35">
        <f t="shared" si="58"/>
        <v>0</v>
      </c>
    </row>
    <row r="144" spans="1:18" s="29" customFormat="1" ht="13.5" customHeight="1" thickBot="1" x14ac:dyDescent="0.2">
      <c r="A144" s="83"/>
      <c r="B144" s="86"/>
      <c r="C144" s="91"/>
      <c r="D144" s="36" t="s">
        <v>10</v>
      </c>
      <c r="E144" s="37"/>
      <c r="F144" s="40">
        <f t="shared" ref="F144:Q145" si="62">$E144*F138</f>
        <v>0</v>
      </c>
      <c r="G144" s="40">
        <f t="shared" si="62"/>
        <v>0</v>
      </c>
      <c r="H144" s="40">
        <f t="shared" si="62"/>
        <v>0</v>
      </c>
      <c r="I144" s="40">
        <f t="shared" si="62"/>
        <v>0</v>
      </c>
      <c r="J144" s="38">
        <f t="shared" si="62"/>
        <v>0</v>
      </c>
      <c r="K144" s="40">
        <f t="shared" si="62"/>
        <v>0</v>
      </c>
      <c r="L144" s="40">
        <f t="shared" si="62"/>
        <v>0</v>
      </c>
      <c r="M144" s="40">
        <f t="shared" si="62"/>
        <v>0</v>
      </c>
      <c r="N144" s="40">
        <f t="shared" si="62"/>
        <v>0</v>
      </c>
      <c r="O144" s="40">
        <f t="shared" si="62"/>
        <v>0</v>
      </c>
      <c r="P144" s="40">
        <f t="shared" si="62"/>
        <v>0</v>
      </c>
      <c r="Q144" s="40">
        <f t="shared" si="62"/>
        <v>0</v>
      </c>
      <c r="R144" s="35">
        <f t="shared" si="58"/>
        <v>0</v>
      </c>
    </row>
    <row r="145" spans="1:18" s="29" customFormat="1" ht="13.5" customHeight="1" thickBot="1" x14ac:dyDescent="0.2">
      <c r="A145" s="83"/>
      <c r="B145" s="86"/>
      <c r="C145" s="91"/>
      <c r="D145" s="36" t="s">
        <v>11</v>
      </c>
      <c r="E145" s="37"/>
      <c r="F145" s="40">
        <f t="shared" si="62"/>
        <v>0</v>
      </c>
      <c r="G145" s="40">
        <f t="shared" si="62"/>
        <v>0</v>
      </c>
      <c r="H145" s="40">
        <f t="shared" si="62"/>
        <v>0</v>
      </c>
      <c r="I145" s="40">
        <f t="shared" si="62"/>
        <v>0</v>
      </c>
      <c r="J145" s="38">
        <f t="shared" si="62"/>
        <v>0</v>
      </c>
      <c r="K145" s="40">
        <f t="shared" si="62"/>
        <v>0</v>
      </c>
      <c r="L145" s="40">
        <f t="shared" si="62"/>
        <v>0</v>
      </c>
      <c r="M145" s="40">
        <f t="shared" si="62"/>
        <v>0</v>
      </c>
      <c r="N145" s="40">
        <f t="shared" si="62"/>
        <v>0</v>
      </c>
      <c r="O145" s="40">
        <f t="shared" si="62"/>
        <v>0</v>
      </c>
      <c r="P145" s="40">
        <f t="shared" si="62"/>
        <v>0</v>
      </c>
      <c r="Q145" s="40">
        <f t="shared" si="62"/>
        <v>0</v>
      </c>
      <c r="R145" s="35">
        <f t="shared" si="58"/>
        <v>0</v>
      </c>
    </row>
    <row r="146" spans="1:18" s="29" customFormat="1" ht="13.5" customHeight="1" x14ac:dyDescent="0.15">
      <c r="A146" s="84"/>
      <c r="B146" s="87"/>
      <c r="C146" s="79" t="s">
        <v>17</v>
      </c>
      <c r="D146" s="80"/>
      <c r="E146" s="81"/>
      <c r="F146" s="41">
        <f>ROUNDDOWN(SUM(F141:F145),0)</f>
        <v>0</v>
      </c>
      <c r="G146" s="41">
        <f>ROUNDDOWN(SUM(G141:G145),0)</f>
        <v>0</v>
      </c>
      <c r="H146" s="41">
        <f>ROUNDDOWN(SUM(H141:H145),0)</f>
        <v>0</v>
      </c>
      <c r="I146" s="41">
        <f>ROUNDDOWN(SUM(I141:I145),0)</f>
        <v>0</v>
      </c>
      <c r="J146" s="41">
        <f>ROUNDDOWN(SUM(J141:J145),0)</f>
        <v>0</v>
      </c>
      <c r="K146" s="41">
        <f t="shared" ref="K146:Q146" si="63">ROUNDDOWN(SUM(K141:K145),0)</f>
        <v>0</v>
      </c>
      <c r="L146" s="41">
        <f t="shared" si="63"/>
        <v>0</v>
      </c>
      <c r="M146" s="41">
        <f t="shared" si="63"/>
        <v>0</v>
      </c>
      <c r="N146" s="41">
        <f t="shared" si="63"/>
        <v>0</v>
      </c>
      <c r="O146" s="41">
        <f t="shared" si="63"/>
        <v>0</v>
      </c>
      <c r="P146" s="41">
        <f t="shared" si="63"/>
        <v>0</v>
      </c>
      <c r="Q146" s="41">
        <f t="shared" si="63"/>
        <v>0</v>
      </c>
      <c r="R146" s="35">
        <f t="shared" si="58"/>
        <v>0</v>
      </c>
    </row>
    <row r="147" spans="1:18" s="29" customFormat="1" ht="13.5" customHeight="1" x14ac:dyDescent="0.15">
      <c r="A147" s="82" t="s">
        <v>38</v>
      </c>
      <c r="B147" s="85" t="s">
        <v>39</v>
      </c>
      <c r="C147" s="79" t="s">
        <v>6</v>
      </c>
      <c r="D147" s="80"/>
      <c r="E147" s="81"/>
      <c r="F147" s="6">
        <v>407</v>
      </c>
      <c r="G147" s="6">
        <v>407</v>
      </c>
      <c r="H147" s="6">
        <v>407</v>
      </c>
      <c r="I147" s="6">
        <v>407</v>
      </c>
      <c r="J147" s="6">
        <v>407</v>
      </c>
      <c r="K147" s="6">
        <v>407</v>
      </c>
      <c r="L147" s="6">
        <v>407</v>
      </c>
      <c r="M147" s="6">
        <v>407</v>
      </c>
      <c r="N147" s="6">
        <v>407</v>
      </c>
      <c r="O147" s="6">
        <v>407</v>
      </c>
      <c r="P147" s="6">
        <v>407</v>
      </c>
      <c r="Q147" s="6">
        <v>407</v>
      </c>
      <c r="R147" s="34" t="s">
        <v>92</v>
      </c>
    </row>
    <row r="148" spans="1:18" s="29" customFormat="1" ht="13.5" customHeight="1" x14ac:dyDescent="0.15">
      <c r="A148" s="83"/>
      <c r="B148" s="86"/>
      <c r="C148" s="88" t="s">
        <v>8</v>
      </c>
      <c r="D148" s="91" t="s">
        <v>9</v>
      </c>
      <c r="E148" s="91"/>
      <c r="F148" s="7">
        <v>3772</v>
      </c>
      <c r="G148" s="7">
        <v>3528</v>
      </c>
      <c r="H148" s="7">
        <v>3997</v>
      </c>
      <c r="I148" s="7">
        <v>4408</v>
      </c>
      <c r="J148" s="7">
        <v>4823</v>
      </c>
      <c r="K148" s="7">
        <v>4192</v>
      </c>
      <c r="L148" s="7">
        <v>6362</v>
      </c>
      <c r="M148" s="7">
        <v>3469</v>
      </c>
      <c r="N148" s="7">
        <v>2607</v>
      </c>
      <c r="O148" s="7">
        <v>1851</v>
      </c>
      <c r="P148" s="7">
        <v>6444</v>
      </c>
      <c r="Q148" s="7">
        <v>3779</v>
      </c>
      <c r="R148" s="35">
        <f t="shared" ref="R148:R157" si="64">SUM(F148:Q148)</f>
        <v>49232</v>
      </c>
    </row>
    <row r="149" spans="1:18" s="29" customFormat="1" ht="13.5" customHeight="1" x14ac:dyDescent="0.15">
      <c r="A149" s="83"/>
      <c r="B149" s="86"/>
      <c r="C149" s="89"/>
      <c r="D149" s="91" t="s">
        <v>10</v>
      </c>
      <c r="E149" s="91"/>
      <c r="F149" s="7">
        <v>3786</v>
      </c>
      <c r="G149" s="7">
        <v>4485</v>
      </c>
      <c r="H149" s="7">
        <v>3805</v>
      </c>
      <c r="I149" s="7">
        <v>5435</v>
      </c>
      <c r="J149" s="7">
        <v>5948</v>
      </c>
      <c r="K149" s="7">
        <v>7271</v>
      </c>
      <c r="L149" s="7">
        <v>6303</v>
      </c>
      <c r="M149" s="7">
        <v>9150</v>
      </c>
      <c r="N149" s="7">
        <v>5953</v>
      </c>
      <c r="O149" s="7">
        <v>6794</v>
      </c>
      <c r="P149" s="7">
        <v>5896</v>
      </c>
      <c r="Q149" s="7">
        <v>4123</v>
      </c>
      <c r="R149" s="35">
        <f t="shared" si="64"/>
        <v>68949</v>
      </c>
    </row>
    <row r="150" spans="1:18" s="29" customFormat="1" ht="13.5" customHeight="1" x14ac:dyDescent="0.15">
      <c r="A150" s="83"/>
      <c r="B150" s="86"/>
      <c r="C150" s="89"/>
      <c r="D150" s="91" t="s">
        <v>11</v>
      </c>
      <c r="E150" s="91"/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3105</v>
      </c>
      <c r="N150" s="7">
        <v>2056</v>
      </c>
      <c r="O150" s="7">
        <v>2718</v>
      </c>
      <c r="P150" s="7">
        <v>0</v>
      </c>
      <c r="Q150" s="7">
        <v>0</v>
      </c>
      <c r="R150" s="35">
        <f t="shared" si="64"/>
        <v>7879</v>
      </c>
    </row>
    <row r="151" spans="1:18" s="29" customFormat="1" ht="13.5" customHeight="1" thickBot="1" x14ac:dyDescent="0.2">
      <c r="A151" s="83"/>
      <c r="B151" s="86"/>
      <c r="C151" s="90"/>
      <c r="D151" s="91" t="s">
        <v>12</v>
      </c>
      <c r="E151" s="91"/>
      <c r="F151" s="8">
        <f>SUM(F148:F150)</f>
        <v>7558</v>
      </c>
      <c r="G151" s="8">
        <f>SUM(G148:G150)</f>
        <v>8013</v>
      </c>
      <c r="H151" s="8">
        <f>SUM(H148:H150)</f>
        <v>7802</v>
      </c>
      <c r="I151" s="8">
        <f>SUM(I148:I150)</f>
        <v>9843</v>
      </c>
      <c r="J151" s="8">
        <f t="shared" ref="J151:Q151" si="65">SUM(J148:J150)</f>
        <v>10771</v>
      </c>
      <c r="K151" s="8">
        <f t="shared" si="65"/>
        <v>11463</v>
      </c>
      <c r="L151" s="8">
        <f t="shared" si="65"/>
        <v>12665</v>
      </c>
      <c r="M151" s="8">
        <f t="shared" si="65"/>
        <v>15724</v>
      </c>
      <c r="N151" s="8">
        <f t="shared" si="65"/>
        <v>10616</v>
      </c>
      <c r="O151" s="8">
        <f t="shared" si="65"/>
        <v>11363</v>
      </c>
      <c r="P151" s="8">
        <f t="shared" si="65"/>
        <v>12340</v>
      </c>
      <c r="Q151" s="8">
        <f t="shared" si="65"/>
        <v>7902</v>
      </c>
      <c r="R151" s="35">
        <f t="shared" si="64"/>
        <v>126060</v>
      </c>
    </row>
    <row r="152" spans="1:18" s="29" customFormat="1" ht="13.5" customHeight="1" thickBot="1" x14ac:dyDescent="0.2">
      <c r="A152" s="83"/>
      <c r="B152" s="86"/>
      <c r="C152" s="91" t="s">
        <v>13</v>
      </c>
      <c r="D152" s="36" t="s">
        <v>14</v>
      </c>
      <c r="E152" s="37"/>
      <c r="F152" s="38">
        <f t="shared" ref="F152:Q153" si="66">$J$147*$E152</f>
        <v>0</v>
      </c>
      <c r="G152" s="38">
        <f t="shared" si="66"/>
        <v>0</v>
      </c>
      <c r="H152" s="38">
        <f t="shared" si="66"/>
        <v>0</v>
      </c>
      <c r="I152" s="38">
        <f t="shared" si="66"/>
        <v>0</v>
      </c>
      <c r="J152" s="38">
        <f t="shared" si="66"/>
        <v>0</v>
      </c>
      <c r="K152" s="38">
        <f t="shared" si="66"/>
        <v>0</v>
      </c>
      <c r="L152" s="38">
        <f t="shared" si="66"/>
        <v>0</v>
      </c>
      <c r="M152" s="38">
        <f t="shared" si="66"/>
        <v>0</v>
      </c>
      <c r="N152" s="38">
        <f t="shared" si="66"/>
        <v>0</v>
      </c>
      <c r="O152" s="38">
        <f t="shared" si="66"/>
        <v>0</v>
      </c>
      <c r="P152" s="38">
        <f t="shared" si="66"/>
        <v>0</v>
      </c>
      <c r="Q152" s="38">
        <f t="shared" si="66"/>
        <v>0</v>
      </c>
      <c r="R152" s="35">
        <f t="shared" si="64"/>
        <v>0</v>
      </c>
    </row>
    <row r="153" spans="1:18" s="29" customFormat="1" ht="13.5" customHeight="1" thickBot="1" x14ac:dyDescent="0.2">
      <c r="A153" s="83"/>
      <c r="B153" s="86"/>
      <c r="C153" s="91"/>
      <c r="D153" s="39" t="s">
        <v>15</v>
      </c>
      <c r="E153" s="37"/>
      <c r="F153" s="38">
        <f t="shared" si="66"/>
        <v>0</v>
      </c>
      <c r="G153" s="38">
        <f t="shared" si="66"/>
        <v>0</v>
      </c>
      <c r="H153" s="38">
        <f t="shared" si="66"/>
        <v>0</v>
      </c>
      <c r="I153" s="38">
        <f t="shared" si="66"/>
        <v>0</v>
      </c>
      <c r="J153" s="38">
        <f t="shared" si="66"/>
        <v>0</v>
      </c>
      <c r="K153" s="38">
        <f t="shared" si="66"/>
        <v>0</v>
      </c>
      <c r="L153" s="38">
        <f t="shared" si="66"/>
        <v>0</v>
      </c>
      <c r="M153" s="38">
        <f t="shared" si="66"/>
        <v>0</v>
      </c>
      <c r="N153" s="38">
        <f t="shared" si="66"/>
        <v>0</v>
      </c>
      <c r="O153" s="38">
        <f t="shared" si="66"/>
        <v>0</v>
      </c>
      <c r="P153" s="38">
        <f t="shared" si="66"/>
        <v>0</v>
      </c>
      <c r="Q153" s="38">
        <f t="shared" si="66"/>
        <v>0</v>
      </c>
      <c r="R153" s="35">
        <f t="shared" si="64"/>
        <v>0</v>
      </c>
    </row>
    <row r="154" spans="1:18" s="29" customFormat="1" ht="13.5" customHeight="1" thickBot="1" x14ac:dyDescent="0.2">
      <c r="A154" s="83"/>
      <c r="B154" s="86"/>
      <c r="C154" s="91" t="s">
        <v>16</v>
      </c>
      <c r="D154" s="36" t="s">
        <v>9</v>
      </c>
      <c r="E154" s="37"/>
      <c r="F154" s="40">
        <f t="shared" ref="F154:Q156" si="67">$E154*F148</f>
        <v>0</v>
      </c>
      <c r="G154" s="40">
        <f t="shared" si="67"/>
        <v>0</v>
      </c>
      <c r="H154" s="40">
        <f t="shared" si="67"/>
        <v>0</v>
      </c>
      <c r="I154" s="40">
        <f t="shared" si="67"/>
        <v>0</v>
      </c>
      <c r="J154" s="38">
        <f t="shared" si="67"/>
        <v>0</v>
      </c>
      <c r="K154" s="40">
        <f t="shared" si="67"/>
        <v>0</v>
      </c>
      <c r="L154" s="40">
        <f t="shared" si="67"/>
        <v>0</v>
      </c>
      <c r="M154" s="40">
        <f t="shared" si="67"/>
        <v>0</v>
      </c>
      <c r="N154" s="40">
        <f t="shared" si="67"/>
        <v>0</v>
      </c>
      <c r="O154" s="40">
        <f t="shared" si="67"/>
        <v>0</v>
      </c>
      <c r="P154" s="40">
        <f t="shared" si="67"/>
        <v>0</v>
      </c>
      <c r="Q154" s="40">
        <f t="shared" si="67"/>
        <v>0</v>
      </c>
      <c r="R154" s="35">
        <f t="shared" si="64"/>
        <v>0</v>
      </c>
    </row>
    <row r="155" spans="1:18" s="29" customFormat="1" ht="13.5" customHeight="1" thickBot="1" x14ac:dyDescent="0.2">
      <c r="A155" s="83"/>
      <c r="B155" s="86"/>
      <c r="C155" s="91"/>
      <c r="D155" s="36" t="s">
        <v>10</v>
      </c>
      <c r="E155" s="37"/>
      <c r="F155" s="40">
        <f t="shared" si="67"/>
        <v>0</v>
      </c>
      <c r="G155" s="40">
        <f t="shared" si="67"/>
        <v>0</v>
      </c>
      <c r="H155" s="40">
        <f t="shared" si="67"/>
        <v>0</v>
      </c>
      <c r="I155" s="40">
        <f t="shared" si="67"/>
        <v>0</v>
      </c>
      <c r="J155" s="38">
        <f t="shared" si="67"/>
        <v>0</v>
      </c>
      <c r="K155" s="40">
        <f t="shared" si="67"/>
        <v>0</v>
      </c>
      <c r="L155" s="40">
        <f t="shared" si="67"/>
        <v>0</v>
      </c>
      <c r="M155" s="40">
        <f t="shared" si="67"/>
        <v>0</v>
      </c>
      <c r="N155" s="40">
        <f t="shared" si="67"/>
        <v>0</v>
      </c>
      <c r="O155" s="40">
        <f t="shared" si="67"/>
        <v>0</v>
      </c>
      <c r="P155" s="40">
        <f t="shared" si="67"/>
        <v>0</v>
      </c>
      <c r="Q155" s="40">
        <f t="shared" si="67"/>
        <v>0</v>
      </c>
      <c r="R155" s="35">
        <f t="shared" si="64"/>
        <v>0</v>
      </c>
    </row>
    <row r="156" spans="1:18" s="29" customFormat="1" ht="13.5" customHeight="1" thickBot="1" x14ac:dyDescent="0.2">
      <c r="A156" s="83"/>
      <c r="B156" s="86"/>
      <c r="C156" s="91"/>
      <c r="D156" s="36" t="s">
        <v>11</v>
      </c>
      <c r="E156" s="37"/>
      <c r="F156" s="40">
        <f t="shared" si="67"/>
        <v>0</v>
      </c>
      <c r="G156" s="40">
        <f t="shared" si="67"/>
        <v>0</v>
      </c>
      <c r="H156" s="40">
        <f t="shared" si="67"/>
        <v>0</v>
      </c>
      <c r="I156" s="40">
        <f t="shared" si="67"/>
        <v>0</v>
      </c>
      <c r="J156" s="38">
        <f t="shared" si="67"/>
        <v>0</v>
      </c>
      <c r="K156" s="40">
        <f t="shared" si="67"/>
        <v>0</v>
      </c>
      <c r="L156" s="40">
        <f t="shared" si="67"/>
        <v>0</v>
      </c>
      <c r="M156" s="40">
        <f t="shared" si="67"/>
        <v>0</v>
      </c>
      <c r="N156" s="40">
        <f t="shared" si="67"/>
        <v>0</v>
      </c>
      <c r="O156" s="40">
        <f t="shared" si="67"/>
        <v>0</v>
      </c>
      <c r="P156" s="40">
        <f t="shared" si="67"/>
        <v>0</v>
      </c>
      <c r="Q156" s="40">
        <f t="shared" si="67"/>
        <v>0</v>
      </c>
      <c r="R156" s="35">
        <f t="shared" si="64"/>
        <v>0</v>
      </c>
    </row>
    <row r="157" spans="1:18" s="29" customFormat="1" ht="13.5" customHeight="1" x14ac:dyDescent="0.15">
      <c r="A157" s="84"/>
      <c r="B157" s="87"/>
      <c r="C157" s="79" t="s">
        <v>17</v>
      </c>
      <c r="D157" s="80"/>
      <c r="E157" s="81"/>
      <c r="F157" s="41">
        <f>ROUNDDOWN(SUM(F152:F156),0)</f>
        <v>0</v>
      </c>
      <c r="G157" s="41">
        <f>ROUNDDOWN(SUM(G152:G156),0)</f>
        <v>0</v>
      </c>
      <c r="H157" s="41">
        <f>ROUNDDOWN(SUM(H152:H156),0)</f>
        <v>0</v>
      </c>
      <c r="I157" s="41">
        <f>ROUNDDOWN(SUM(I152:I156),0)</f>
        <v>0</v>
      </c>
      <c r="J157" s="41">
        <f>ROUNDDOWN(SUM(J152:J156),0)</f>
        <v>0</v>
      </c>
      <c r="K157" s="41">
        <f t="shared" ref="K157:Q157" si="68">ROUNDDOWN(SUM(K152:K156),0)</f>
        <v>0</v>
      </c>
      <c r="L157" s="41">
        <f t="shared" si="68"/>
        <v>0</v>
      </c>
      <c r="M157" s="41">
        <f t="shared" si="68"/>
        <v>0</v>
      </c>
      <c r="N157" s="41">
        <f t="shared" si="68"/>
        <v>0</v>
      </c>
      <c r="O157" s="41">
        <f t="shared" si="68"/>
        <v>0</v>
      </c>
      <c r="P157" s="41">
        <f t="shared" si="68"/>
        <v>0</v>
      </c>
      <c r="Q157" s="41">
        <f t="shared" si="68"/>
        <v>0</v>
      </c>
      <c r="R157" s="35">
        <f t="shared" si="64"/>
        <v>0</v>
      </c>
    </row>
    <row r="158" spans="1:18" s="29" customFormat="1" ht="13.5" customHeight="1" x14ac:dyDescent="0.15">
      <c r="A158" s="82" t="s">
        <v>40</v>
      </c>
      <c r="B158" s="85" t="s">
        <v>41</v>
      </c>
      <c r="C158" s="79" t="s">
        <v>6</v>
      </c>
      <c r="D158" s="80"/>
      <c r="E158" s="81"/>
      <c r="F158" s="6">
        <v>388</v>
      </c>
      <c r="G158" s="6">
        <v>388</v>
      </c>
      <c r="H158" s="6">
        <v>388</v>
      </c>
      <c r="I158" s="6">
        <v>388</v>
      </c>
      <c r="J158" s="6">
        <v>388</v>
      </c>
      <c r="K158" s="6">
        <v>388</v>
      </c>
      <c r="L158" s="6">
        <v>388</v>
      </c>
      <c r="M158" s="6">
        <v>388</v>
      </c>
      <c r="N158" s="6">
        <v>388</v>
      </c>
      <c r="O158" s="6">
        <v>388</v>
      </c>
      <c r="P158" s="6">
        <v>388</v>
      </c>
      <c r="Q158" s="6">
        <v>388</v>
      </c>
      <c r="R158" s="34" t="s">
        <v>92</v>
      </c>
    </row>
    <row r="159" spans="1:18" s="29" customFormat="1" ht="13.5" customHeight="1" x14ac:dyDescent="0.15">
      <c r="A159" s="83"/>
      <c r="B159" s="86"/>
      <c r="C159" s="88" t="s">
        <v>8</v>
      </c>
      <c r="D159" s="91" t="s">
        <v>9</v>
      </c>
      <c r="E159" s="91"/>
      <c r="F159" s="7">
        <v>23863</v>
      </c>
      <c r="G159" s="7">
        <v>25268</v>
      </c>
      <c r="H159" s="7">
        <v>23033</v>
      </c>
      <c r="I159" s="7">
        <v>21728</v>
      </c>
      <c r="J159" s="7">
        <v>19886</v>
      </c>
      <c r="K159" s="7">
        <v>18194</v>
      </c>
      <c r="L159" s="7">
        <v>25202</v>
      </c>
      <c r="M159" s="7">
        <v>13701</v>
      </c>
      <c r="N159" s="7">
        <v>9509</v>
      </c>
      <c r="O159" s="7">
        <v>10755</v>
      </c>
      <c r="P159" s="7">
        <v>30418</v>
      </c>
      <c r="Q159" s="7">
        <v>21936</v>
      </c>
      <c r="R159" s="35">
        <f t="shared" ref="R159:R168" si="69">SUM(F159:Q159)</f>
        <v>243493</v>
      </c>
    </row>
    <row r="160" spans="1:18" s="29" customFormat="1" ht="13.5" customHeight="1" x14ac:dyDescent="0.15">
      <c r="A160" s="83"/>
      <c r="B160" s="86"/>
      <c r="C160" s="89"/>
      <c r="D160" s="91" t="s">
        <v>10</v>
      </c>
      <c r="E160" s="91"/>
      <c r="F160" s="7">
        <v>18227</v>
      </c>
      <c r="G160" s="7">
        <v>21766</v>
      </c>
      <c r="H160" s="7">
        <v>18606</v>
      </c>
      <c r="I160" s="7">
        <v>18137</v>
      </c>
      <c r="J160" s="7">
        <v>18116</v>
      </c>
      <c r="K160" s="7">
        <v>21154</v>
      </c>
      <c r="L160" s="7">
        <v>19167</v>
      </c>
      <c r="M160" s="7">
        <v>29003</v>
      </c>
      <c r="N160" s="7">
        <v>18319</v>
      </c>
      <c r="O160" s="7">
        <v>22208</v>
      </c>
      <c r="P160" s="7">
        <v>23467</v>
      </c>
      <c r="Q160" s="7">
        <v>19435</v>
      </c>
      <c r="R160" s="35">
        <f t="shared" si="69"/>
        <v>247605</v>
      </c>
    </row>
    <row r="161" spans="1:19" s="29" customFormat="1" ht="13.5" customHeight="1" x14ac:dyDescent="0.15">
      <c r="A161" s="83"/>
      <c r="B161" s="86"/>
      <c r="C161" s="89"/>
      <c r="D161" s="91" t="s">
        <v>11</v>
      </c>
      <c r="E161" s="91"/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16031</v>
      </c>
      <c r="N161" s="7">
        <v>12473</v>
      </c>
      <c r="O161" s="7">
        <v>13383</v>
      </c>
      <c r="P161" s="7">
        <v>0</v>
      </c>
      <c r="Q161" s="7">
        <v>0</v>
      </c>
      <c r="R161" s="35">
        <f t="shared" si="69"/>
        <v>41887</v>
      </c>
    </row>
    <row r="162" spans="1:19" s="29" customFormat="1" ht="12.75" thickBot="1" x14ac:dyDescent="0.2">
      <c r="A162" s="83"/>
      <c r="B162" s="86"/>
      <c r="C162" s="90"/>
      <c r="D162" s="91" t="s">
        <v>12</v>
      </c>
      <c r="E162" s="91"/>
      <c r="F162" s="9">
        <f>SUM(F159:F161)</f>
        <v>42090</v>
      </c>
      <c r="G162" s="9">
        <f>SUM(G159:G161)</f>
        <v>47034</v>
      </c>
      <c r="H162" s="9">
        <f>SUM(H159:H161)</f>
        <v>41639</v>
      </c>
      <c r="I162" s="9">
        <f>SUM(I159:I161)</f>
        <v>39865</v>
      </c>
      <c r="J162" s="9">
        <f t="shared" ref="J162:Q162" si="70">SUM(J159:J161)</f>
        <v>38002</v>
      </c>
      <c r="K162" s="9">
        <f t="shared" si="70"/>
        <v>39348</v>
      </c>
      <c r="L162" s="9">
        <f t="shared" si="70"/>
        <v>44369</v>
      </c>
      <c r="M162" s="9">
        <f t="shared" si="70"/>
        <v>58735</v>
      </c>
      <c r="N162" s="9">
        <f t="shared" si="70"/>
        <v>40301</v>
      </c>
      <c r="O162" s="9">
        <f t="shared" si="70"/>
        <v>46346</v>
      </c>
      <c r="P162" s="9">
        <f t="shared" si="70"/>
        <v>53885</v>
      </c>
      <c r="Q162" s="9">
        <f t="shared" si="70"/>
        <v>41371</v>
      </c>
      <c r="R162" s="35">
        <f t="shared" si="69"/>
        <v>532985</v>
      </c>
    </row>
    <row r="163" spans="1:19" s="29" customFormat="1" ht="12.75" thickBot="1" x14ac:dyDescent="0.2">
      <c r="A163" s="83"/>
      <c r="B163" s="86"/>
      <c r="C163" s="91" t="s">
        <v>13</v>
      </c>
      <c r="D163" s="36" t="s">
        <v>14</v>
      </c>
      <c r="E163" s="37"/>
      <c r="F163" s="38">
        <f t="shared" ref="F163:Q164" si="71">$J$158*$E163</f>
        <v>0</v>
      </c>
      <c r="G163" s="38">
        <f t="shared" si="71"/>
        <v>0</v>
      </c>
      <c r="H163" s="38">
        <f t="shared" si="71"/>
        <v>0</v>
      </c>
      <c r="I163" s="38">
        <f t="shared" si="71"/>
        <v>0</v>
      </c>
      <c r="J163" s="38">
        <f t="shared" si="71"/>
        <v>0</v>
      </c>
      <c r="K163" s="38">
        <f t="shared" si="71"/>
        <v>0</v>
      </c>
      <c r="L163" s="38">
        <f t="shared" si="71"/>
        <v>0</v>
      </c>
      <c r="M163" s="38">
        <f t="shared" si="71"/>
        <v>0</v>
      </c>
      <c r="N163" s="38">
        <f t="shared" si="71"/>
        <v>0</v>
      </c>
      <c r="O163" s="38">
        <f t="shared" si="71"/>
        <v>0</v>
      </c>
      <c r="P163" s="38">
        <f t="shared" si="71"/>
        <v>0</v>
      </c>
      <c r="Q163" s="38">
        <f t="shared" si="71"/>
        <v>0</v>
      </c>
      <c r="R163" s="35">
        <f t="shared" si="69"/>
        <v>0</v>
      </c>
    </row>
    <row r="164" spans="1:19" s="29" customFormat="1" ht="12.75" thickBot="1" x14ac:dyDescent="0.2">
      <c r="A164" s="83"/>
      <c r="B164" s="86"/>
      <c r="C164" s="91"/>
      <c r="D164" s="39" t="s">
        <v>15</v>
      </c>
      <c r="E164" s="37"/>
      <c r="F164" s="38">
        <f t="shared" si="71"/>
        <v>0</v>
      </c>
      <c r="G164" s="38">
        <f t="shared" si="71"/>
        <v>0</v>
      </c>
      <c r="H164" s="38">
        <f t="shared" si="71"/>
        <v>0</v>
      </c>
      <c r="I164" s="38">
        <f t="shared" si="71"/>
        <v>0</v>
      </c>
      <c r="J164" s="38">
        <f t="shared" si="71"/>
        <v>0</v>
      </c>
      <c r="K164" s="38">
        <f t="shared" si="71"/>
        <v>0</v>
      </c>
      <c r="L164" s="38">
        <f t="shared" si="71"/>
        <v>0</v>
      </c>
      <c r="M164" s="38">
        <f t="shared" si="71"/>
        <v>0</v>
      </c>
      <c r="N164" s="38">
        <f t="shared" si="71"/>
        <v>0</v>
      </c>
      <c r="O164" s="38">
        <f t="shared" si="71"/>
        <v>0</v>
      </c>
      <c r="P164" s="38">
        <f t="shared" si="71"/>
        <v>0</v>
      </c>
      <c r="Q164" s="38">
        <f t="shared" si="71"/>
        <v>0</v>
      </c>
      <c r="R164" s="35">
        <f t="shared" si="69"/>
        <v>0</v>
      </c>
    </row>
    <row r="165" spans="1:19" s="29" customFormat="1" ht="12.75" thickBot="1" x14ac:dyDescent="0.2">
      <c r="A165" s="83"/>
      <c r="B165" s="86"/>
      <c r="C165" s="91" t="s">
        <v>16</v>
      </c>
      <c r="D165" s="36" t="s">
        <v>9</v>
      </c>
      <c r="E165" s="37"/>
      <c r="F165" s="40">
        <f t="shared" ref="F165:Q167" si="72">$E165*F159</f>
        <v>0</v>
      </c>
      <c r="G165" s="40">
        <f t="shared" si="72"/>
        <v>0</v>
      </c>
      <c r="H165" s="40">
        <f t="shared" si="72"/>
        <v>0</v>
      </c>
      <c r="I165" s="40">
        <f t="shared" si="72"/>
        <v>0</v>
      </c>
      <c r="J165" s="38">
        <f t="shared" si="72"/>
        <v>0</v>
      </c>
      <c r="K165" s="40">
        <f t="shared" si="72"/>
        <v>0</v>
      </c>
      <c r="L165" s="40">
        <f t="shared" si="72"/>
        <v>0</v>
      </c>
      <c r="M165" s="40">
        <f t="shared" si="72"/>
        <v>0</v>
      </c>
      <c r="N165" s="40">
        <f t="shared" si="72"/>
        <v>0</v>
      </c>
      <c r="O165" s="40">
        <f t="shared" si="72"/>
        <v>0</v>
      </c>
      <c r="P165" s="40">
        <f t="shared" si="72"/>
        <v>0</v>
      </c>
      <c r="Q165" s="40">
        <f t="shared" si="72"/>
        <v>0</v>
      </c>
      <c r="R165" s="35">
        <f t="shared" si="69"/>
        <v>0</v>
      </c>
    </row>
    <row r="166" spans="1:19" s="29" customFormat="1" ht="12.75" thickBot="1" x14ac:dyDescent="0.2">
      <c r="A166" s="83"/>
      <c r="B166" s="86"/>
      <c r="C166" s="91"/>
      <c r="D166" s="36" t="s">
        <v>10</v>
      </c>
      <c r="E166" s="37"/>
      <c r="F166" s="40">
        <f t="shared" si="72"/>
        <v>0</v>
      </c>
      <c r="G166" s="40">
        <f t="shared" si="72"/>
        <v>0</v>
      </c>
      <c r="H166" s="40">
        <f t="shared" si="72"/>
        <v>0</v>
      </c>
      <c r="I166" s="40">
        <f t="shared" si="72"/>
        <v>0</v>
      </c>
      <c r="J166" s="38">
        <f t="shared" si="72"/>
        <v>0</v>
      </c>
      <c r="K166" s="40">
        <f>$E166*K160</f>
        <v>0</v>
      </c>
      <c r="L166" s="40">
        <f t="shared" si="72"/>
        <v>0</v>
      </c>
      <c r="M166" s="40">
        <f t="shared" si="72"/>
        <v>0</v>
      </c>
      <c r="N166" s="40">
        <f t="shared" si="72"/>
        <v>0</v>
      </c>
      <c r="O166" s="40">
        <f t="shared" si="72"/>
        <v>0</v>
      </c>
      <c r="P166" s="40">
        <f t="shared" si="72"/>
        <v>0</v>
      </c>
      <c r="Q166" s="40">
        <f t="shared" si="72"/>
        <v>0</v>
      </c>
      <c r="R166" s="35">
        <f t="shared" si="69"/>
        <v>0</v>
      </c>
    </row>
    <row r="167" spans="1:19" s="29" customFormat="1" ht="12.75" thickBot="1" x14ac:dyDescent="0.2">
      <c r="A167" s="83"/>
      <c r="B167" s="86"/>
      <c r="C167" s="91"/>
      <c r="D167" s="36" t="s">
        <v>11</v>
      </c>
      <c r="E167" s="37"/>
      <c r="F167" s="40">
        <f t="shared" si="72"/>
        <v>0</v>
      </c>
      <c r="G167" s="40">
        <f t="shared" si="72"/>
        <v>0</v>
      </c>
      <c r="H167" s="40">
        <f t="shared" si="72"/>
        <v>0</v>
      </c>
      <c r="I167" s="40">
        <f t="shared" si="72"/>
        <v>0</v>
      </c>
      <c r="J167" s="38">
        <f t="shared" si="72"/>
        <v>0</v>
      </c>
      <c r="K167" s="40">
        <f t="shared" si="72"/>
        <v>0</v>
      </c>
      <c r="L167" s="40">
        <f t="shared" si="72"/>
        <v>0</v>
      </c>
      <c r="M167" s="40">
        <f>$E167*M161</f>
        <v>0</v>
      </c>
      <c r="N167" s="40">
        <f>$E167*N161</f>
        <v>0</v>
      </c>
      <c r="O167" s="40">
        <f>$E167*O161</f>
        <v>0</v>
      </c>
      <c r="P167" s="40">
        <f>$E167*P161</f>
        <v>0</v>
      </c>
      <c r="Q167" s="40">
        <f t="shared" si="72"/>
        <v>0</v>
      </c>
      <c r="R167" s="35">
        <f t="shared" si="69"/>
        <v>0</v>
      </c>
    </row>
    <row r="168" spans="1:19" s="29" customFormat="1" ht="13.5" customHeight="1" x14ac:dyDescent="0.15">
      <c r="A168" s="84"/>
      <c r="B168" s="87"/>
      <c r="C168" s="79" t="s">
        <v>17</v>
      </c>
      <c r="D168" s="80"/>
      <c r="E168" s="81"/>
      <c r="F168" s="41">
        <f>ROUNDDOWN(SUM(F163:F167),0)</f>
        <v>0</v>
      </c>
      <c r="G168" s="41">
        <f>ROUNDDOWN(SUM(G163:G167),0)</f>
        <v>0</v>
      </c>
      <c r="H168" s="41">
        <f>ROUNDDOWN(SUM(H163:H167),0)</f>
        <v>0</v>
      </c>
      <c r="I168" s="41">
        <f>ROUNDDOWN(SUM(I163:I167),0)</f>
        <v>0</v>
      </c>
      <c r="J168" s="41">
        <f>ROUNDDOWN(SUM(J163:J167),0)</f>
        <v>0</v>
      </c>
      <c r="K168" s="41">
        <f t="shared" ref="K168:Q168" si="73">ROUNDDOWN(SUM(K163:K167),0)</f>
        <v>0</v>
      </c>
      <c r="L168" s="41">
        <f t="shared" si="73"/>
        <v>0</v>
      </c>
      <c r="M168" s="41">
        <f t="shared" si="73"/>
        <v>0</v>
      </c>
      <c r="N168" s="41">
        <f t="shared" si="73"/>
        <v>0</v>
      </c>
      <c r="O168" s="41">
        <f t="shared" si="73"/>
        <v>0</v>
      </c>
      <c r="P168" s="41">
        <f t="shared" si="73"/>
        <v>0</v>
      </c>
      <c r="Q168" s="41">
        <f t="shared" si="73"/>
        <v>0</v>
      </c>
      <c r="R168" s="35">
        <f t="shared" si="69"/>
        <v>0</v>
      </c>
      <c r="S168" s="42">
        <f>R168+R157+R146+R135+R124</f>
        <v>0</v>
      </c>
    </row>
    <row r="169" spans="1:19" s="47" customFormat="1" ht="6" customHeight="1" x14ac:dyDescent="0.15">
      <c r="A169" s="44"/>
      <c r="B169" s="44"/>
      <c r="C169" s="44"/>
      <c r="D169" s="44"/>
      <c r="E169" s="44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6"/>
    </row>
    <row r="170" spans="1:19" s="50" customFormat="1" ht="13.5" customHeight="1" x14ac:dyDescent="0.15">
      <c r="A170" s="48"/>
      <c r="B170" s="31" t="s">
        <v>3</v>
      </c>
      <c r="C170" s="79" t="s">
        <v>4</v>
      </c>
      <c r="D170" s="80"/>
      <c r="E170" s="81"/>
      <c r="F170" s="32" t="s">
        <v>114</v>
      </c>
      <c r="G170" s="32" t="s">
        <v>115</v>
      </c>
      <c r="H170" s="32" t="s">
        <v>116</v>
      </c>
      <c r="I170" s="32" t="s">
        <v>117</v>
      </c>
      <c r="J170" s="32" t="s">
        <v>118</v>
      </c>
      <c r="K170" s="32" t="s">
        <v>119</v>
      </c>
      <c r="L170" s="32" t="s">
        <v>120</v>
      </c>
      <c r="M170" s="32" t="s">
        <v>121</v>
      </c>
      <c r="N170" s="32" t="s">
        <v>122</v>
      </c>
      <c r="O170" s="32" t="s">
        <v>123</v>
      </c>
      <c r="P170" s="32" t="s">
        <v>124</v>
      </c>
      <c r="Q170" s="32" t="s">
        <v>125</v>
      </c>
      <c r="R170" s="49" t="s">
        <v>5</v>
      </c>
    </row>
    <row r="171" spans="1:19" s="29" customFormat="1" ht="13.5" customHeight="1" x14ac:dyDescent="0.15">
      <c r="A171" s="82" t="s">
        <v>42</v>
      </c>
      <c r="B171" s="85" t="s">
        <v>43</v>
      </c>
      <c r="C171" s="79" t="s">
        <v>6</v>
      </c>
      <c r="D171" s="80"/>
      <c r="E171" s="81"/>
      <c r="F171" s="6">
        <v>23</v>
      </c>
      <c r="G171" s="6">
        <v>23</v>
      </c>
      <c r="H171" s="6">
        <v>23</v>
      </c>
      <c r="I171" s="6">
        <v>23</v>
      </c>
      <c r="J171" s="6">
        <v>23</v>
      </c>
      <c r="K171" s="6">
        <v>23</v>
      </c>
      <c r="L171" s="6">
        <v>23</v>
      </c>
      <c r="M171" s="6">
        <v>23</v>
      </c>
      <c r="N171" s="6">
        <v>23</v>
      </c>
      <c r="O171" s="6">
        <v>23</v>
      </c>
      <c r="P171" s="6">
        <v>23</v>
      </c>
      <c r="Q171" s="6">
        <v>23</v>
      </c>
      <c r="R171" s="34" t="s">
        <v>91</v>
      </c>
    </row>
    <row r="172" spans="1:19" s="29" customFormat="1" ht="13.5" customHeight="1" x14ac:dyDescent="0.15">
      <c r="A172" s="83"/>
      <c r="B172" s="86"/>
      <c r="C172" s="88" t="s">
        <v>8</v>
      </c>
      <c r="D172" s="91" t="s">
        <v>9</v>
      </c>
      <c r="E172" s="91"/>
      <c r="F172" s="7">
        <v>533</v>
      </c>
      <c r="G172" s="7">
        <v>313</v>
      </c>
      <c r="H172" s="7">
        <v>0</v>
      </c>
      <c r="I172" s="7">
        <v>375</v>
      </c>
      <c r="J172" s="7">
        <v>523</v>
      </c>
      <c r="K172" s="7">
        <v>471</v>
      </c>
      <c r="L172" s="7">
        <v>593</v>
      </c>
      <c r="M172" s="7">
        <v>279</v>
      </c>
      <c r="N172" s="7">
        <v>280</v>
      </c>
      <c r="O172" s="7">
        <v>274</v>
      </c>
      <c r="P172" s="7">
        <v>898</v>
      </c>
      <c r="Q172" s="7">
        <v>498</v>
      </c>
      <c r="R172" s="35">
        <f t="shared" ref="R172:R181" si="74">SUM(F172:Q172)</f>
        <v>5037</v>
      </c>
    </row>
    <row r="173" spans="1:19" s="29" customFormat="1" ht="13.5" customHeight="1" x14ac:dyDescent="0.15">
      <c r="A173" s="83"/>
      <c r="B173" s="86"/>
      <c r="C173" s="89"/>
      <c r="D173" s="91" t="s">
        <v>10</v>
      </c>
      <c r="E173" s="91"/>
      <c r="F173" s="7">
        <v>584</v>
      </c>
      <c r="G173" s="7">
        <v>427</v>
      </c>
      <c r="H173" s="7">
        <v>0</v>
      </c>
      <c r="I173" s="7">
        <v>398</v>
      </c>
      <c r="J173" s="7">
        <v>581</v>
      </c>
      <c r="K173" s="7">
        <v>702</v>
      </c>
      <c r="L173" s="7">
        <v>566</v>
      </c>
      <c r="M173" s="7">
        <v>634</v>
      </c>
      <c r="N173" s="7">
        <v>631</v>
      </c>
      <c r="O173" s="7">
        <v>611</v>
      </c>
      <c r="P173" s="7">
        <v>701</v>
      </c>
      <c r="Q173" s="7">
        <v>601</v>
      </c>
      <c r="R173" s="35">
        <f t="shared" si="74"/>
        <v>6436</v>
      </c>
    </row>
    <row r="174" spans="1:19" s="29" customFormat="1" ht="13.5" customHeight="1" x14ac:dyDescent="0.15">
      <c r="A174" s="83"/>
      <c r="B174" s="86"/>
      <c r="C174" s="89"/>
      <c r="D174" s="91" t="s">
        <v>11</v>
      </c>
      <c r="E174" s="91"/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287</v>
      </c>
      <c r="N174" s="7">
        <v>283</v>
      </c>
      <c r="O174" s="7">
        <v>283</v>
      </c>
      <c r="P174" s="7">
        <v>0</v>
      </c>
      <c r="Q174" s="7">
        <v>0</v>
      </c>
      <c r="R174" s="35">
        <f t="shared" si="74"/>
        <v>853</v>
      </c>
    </row>
    <row r="175" spans="1:19" s="29" customFormat="1" ht="13.5" customHeight="1" thickBot="1" x14ac:dyDescent="0.2">
      <c r="A175" s="83"/>
      <c r="B175" s="86"/>
      <c r="C175" s="90"/>
      <c r="D175" s="91" t="s">
        <v>12</v>
      </c>
      <c r="E175" s="91"/>
      <c r="F175" s="8">
        <f>SUM(F172:F174)</f>
        <v>1117</v>
      </c>
      <c r="G175" s="8">
        <f>SUM(G172:G174)</f>
        <v>740</v>
      </c>
      <c r="H175" s="8">
        <f>SUM(H172:H174)</f>
        <v>0</v>
      </c>
      <c r="I175" s="8">
        <f>SUM(I172:I174)</f>
        <v>773</v>
      </c>
      <c r="J175" s="8">
        <f t="shared" ref="J175:Q175" si="75">SUM(J172:J174)</f>
        <v>1104</v>
      </c>
      <c r="K175" s="8">
        <f t="shared" si="75"/>
        <v>1173</v>
      </c>
      <c r="L175" s="8">
        <f t="shared" si="75"/>
        <v>1159</v>
      </c>
      <c r="M175" s="8">
        <f t="shared" si="75"/>
        <v>1200</v>
      </c>
      <c r="N175" s="8">
        <f t="shared" si="75"/>
        <v>1194</v>
      </c>
      <c r="O175" s="8">
        <f t="shared" si="75"/>
        <v>1168</v>
      </c>
      <c r="P175" s="8">
        <f t="shared" si="75"/>
        <v>1599</v>
      </c>
      <c r="Q175" s="8">
        <f t="shared" si="75"/>
        <v>1099</v>
      </c>
      <c r="R175" s="35">
        <f t="shared" si="74"/>
        <v>12326</v>
      </c>
    </row>
    <row r="176" spans="1:19" s="29" customFormat="1" ht="13.5" customHeight="1" thickBot="1" x14ac:dyDescent="0.2">
      <c r="A176" s="83"/>
      <c r="B176" s="86"/>
      <c r="C176" s="91" t="s">
        <v>13</v>
      </c>
      <c r="D176" s="36" t="s">
        <v>14</v>
      </c>
      <c r="E176" s="37"/>
      <c r="F176" s="38">
        <f t="shared" ref="F176:Q177" si="76">$J$171*$E176</f>
        <v>0</v>
      </c>
      <c r="G176" s="38">
        <f t="shared" si="76"/>
        <v>0</v>
      </c>
      <c r="H176" s="38">
        <f t="shared" si="76"/>
        <v>0</v>
      </c>
      <c r="I176" s="38">
        <f t="shared" si="76"/>
        <v>0</v>
      </c>
      <c r="J176" s="38">
        <f t="shared" si="76"/>
        <v>0</v>
      </c>
      <c r="K176" s="38">
        <f t="shared" si="76"/>
        <v>0</v>
      </c>
      <c r="L176" s="38">
        <f t="shared" si="76"/>
        <v>0</v>
      </c>
      <c r="M176" s="38">
        <f t="shared" si="76"/>
        <v>0</v>
      </c>
      <c r="N176" s="38">
        <f t="shared" si="76"/>
        <v>0</v>
      </c>
      <c r="O176" s="38">
        <f t="shared" si="76"/>
        <v>0</v>
      </c>
      <c r="P176" s="38">
        <f t="shared" si="76"/>
        <v>0</v>
      </c>
      <c r="Q176" s="38">
        <f t="shared" si="76"/>
        <v>0</v>
      </c>
      <c r="R176" s="35">
        <f t="shared" si="74"/>
        <v>0</v>
      </c>
    </row>
    <row r="177" spans="1:19" s="29" customFormat="1" ht="13.5" customHeight="1" thickBot="1" x14ac:dyDescent="0.2">
      <c r="A177" s="83"/>
      <c r="B177" s="86"/>
      <c r="C177" s="91"/>
      <c r="D177" s="39" t="s">
        <v>15</v>
      </c>
      <c r="E177" s="37"/>
      <c r="F177" s="38">
        <f t="shared" si="76"/>
        <v>0</v>
      </c>
      <c r="G177" s="38">
        <f t="shared" si="76"/>
        <v>0</v>
      </c>
      <c r="H177" s="38">
        <f t="shared" si="76"/>
        <v>0</v>
      </c>
      <c r="I177" s="38">
        <f t="shared" si="76"/>
        <v>0</v>
      </c>
      <c r="J177" s="38">
        <f t="shared" si="76"/>
        <v>0</v>
      </c>
      <c r="K177" s="38">
        <f t="shared" si="76"/>
        <v>0</v>
      </c>
      <c r="L177" s="38">
        <f t="shared" si="76"/>
        <v>0</v>
      </c>
      <c r="M177" s="38">
        <f t="shared" si="76"/>
        <v>0</v>
      </c>
      <c r="N177" s="38">
        <f t="shared" si="76"/>
        <v>0</v>
      </c>
      <c r="O177" s="38">
        <f t="shared" si="76"/>
        <v>0</v>
      </c>
      <c r="P177" s="38">
        <f t="shared" si="76"/>
        <v>0</v>
      </c>
      <c r="Q177" s="38">
        <f t="shared" si="76"/>
        <v>0</v>
      </c>
      <c r="R177" s="35">
        <f t="shared" si="74"/>
        <v>0</v>
      </c>
    </row>
    <row r="178" spans="1:19" s="29" customFormat="1" ht="13.5" customHeight="1" thickBot="1" x14ac:dyDescent="0.2">
      <c r="A178" s="83"/>
      <c r="B178" s="86"/>
      <c r="C178" s="91" t="s">
        <v>16</v>
      </c>
      <c r="D178" s="36" t="s">
        <v>9</v>
      </c>
      <c r="E178" s="37"/>
      <c r="F178" s="40">
        <f>$E178*F172</f>
        <v>0</v>
      </c>
      <c r="G178" s="40">
        <f t="shared" ref="F178:Q180" si="77">$E178*G172</f>
        <v>0</v>
      </c>
      <c r="H178" s="40">
        <f t="shared" si="77"/>
        <v>0</v>
      </c>
      <c r="I178" s="40">
        <f t="shared" si="77"/>
        <v>0</v>
      </c>
      <c r="J178" s="38">
        <f t="shared" si="77"/>
        <v>0</v>
      </c>
      <c r="K178" s="40">
        <f t="shared" si="77"/>
        <v>0</v>
      </c>
      <c r="L178" s="40">
        <f t="shared" si="77"/>
        <v>0</v>
      </c>
      <c r="M178" s="40">
        <f t="shared" si="77"/>
        <v>0</v>
      </c>
      <c r="N178" s="40">
        <f t="shared" si="77"/>
        <v>0</v>
      </c>
      <c r="O178" s="40">
        <f t="shared" si="77"/>
        <v>0</v>
      </c>
      <c r="P178" s="40">
        <f t="shared" si="77"/>
        <v>0</v>
      </c>
      <c r="Q178" s="40">
        <f t="shared" si="77"/>
        <v>0</v>
      </c>
      <c r="R178" s="35">
        <f t="shared" si="74"/>
        <v>0</v>
      </c>
    </row>
    <row r="179" spans="1:19" s="29" customFormat="1" ht="13.5" customHeight="1" thickBot="1" x14ac:dyDescent="0.2">
      <c r="A179" s="83"/>
      <c r="B179" s="86"/>
      <c r="C179" s="91"/>
      <c r="D179" s="36" t="s">
        <v>10</v>
      </c>
      <c r="E179" s="37"/>
      <c r="F179" s="40">
        <f t="shared" si="77"/>
        <v>0</v>
      </c>
      <c r="G179" s="40">
        <f t="shared" si="77"/>
        <v>0</v>
      </c>
      <c r="H179" s="40">
        <f t="shared" si="77"/>
        <v>0</v>
      </c>
      <c r="I179" s="40">
        <f t="shared" si="77"/>
        <v>0</v>
      </c>
      <c r="J179" s="38">
        <f t="shared" si="77"/>
        <v>0</v>
      </c>
      <c r="K179" s="40">
        <f t="shared" si="77"/>
        <v>0</v>
      </c>
      <c r="L179" s="40">
        <f t="shared" si="77"/>
        <v>0</v>
      </c>
      <c r="M179" s="40">
        <f t="shared" si="77"/>
        <v>0</v>
      </c>
      <c r="N179" s="40">
        <f t="shared" si="77"/>
        <v>0</v>
      </c>
      <c r="O179" s="40">
        <f t="shared" si="77"/>
        <v>0</v>
      </c>
      <c r="P179" s="40">
        <f t="shared" si="77"/>
        <v>0</v>
      </c>
      <c r="Q179" s="40">
        <f t="shared" si="77"/>
        <v>0</v>
      </c>
      <c r="R179" s="35">
        <f t="shared" si="74"/>
        <v>0</v>
      </c>
    </row>
    <row r="180" spans="1:19" s="29" customFormat="1" ht="13.5" customHeight="1" thickBot="1" x14ac:dyDescent="0.2">
      <c r="A180" s="83"/>
      <c r="B180" s="86"/>
      <c r="C180" s="91"/>
      <c r="D180" s="36" t="s">
        <v>11</v>
      </c>
      <c r="E180" s="37"/>
      <c r="F180" s="40">
        <f t="shared" si="77"/>
        <v>0</v>
      </c>
      <c r="G180" s="40">
        <f t="shared" si="77"/>
        <v>0</v>
      </c>
      <c r="H180" s="40">
        <f t="shared" si="77"/>
        <v>0</v>
      </c>
      <c r="I180" s="40">
        <f t="shared" si="77"/>
        <v>0</v>
      </c>
      <c r="J180" s="38">
        <f t="shared" si="77"/>
        <v>0</v>
      </c>
      <c r="K180" s="40">
        <f t="shared" si="77"/>
        <v>0</v>
      </c>
      <c r="L180" s="40">
        <f t="shared" si="77"/>
        <v>0</v>
      </c>
      <c r="M180" s="40">
        <f t="shared" si="77"/>
        <v>0</v>
      </c>
      <c r="N180" s="40">
        <f t="shared" si="77"/>
        <v>0</v>
      </c>
      <c r="O180" s="40">
        <f t="shared" si="77"/>
        <v>0</v>
      </c>
      <c r="P180" s="40">
        <f t="shared" si="77"/>
        <v>0</v>
      </c>
      <c r="Q180" s="40">
        <f t="shared" si="77"/>
        <v>0</v>
      </c>
      <c r="R180" s="35">
        <f t="shared" si="74"/>
        <v>0</v>
      </c>
    </row>
    <row r="181" spans="1:19" s="29" customFormat="1" ht="13.5" customHeight="1" x14ac:dyDescent="0.15">
      <c r="A181" s="84"/>
      <c r="B181" s="87"/>
      <c r="C181" s="79" t="s">
        <v>17</v>
      </c>
      <c r="D181" s="80"/>
      <c r="E181" s="81"/>
      <c r="F181" s="41">
        <f>ROUNDDOWN(SUM(F176:F180),0)</f>
        <v>0</v>
      </c>
      <c r="G181" s="41">
        <f>ROUNDDOWN(SUM(G176:G180),0)</f>
        <v>0</v>
      </c>
      <c r="H181" s="41">
        <f>ROUNDDOWN(SUM(H176:H180),0)</f>
        <v>0</v>
      </c>
      <c r="I181" s="41">
        <f>ROUNDDOWN(SUM(I176:I180),0)</f>
        <v>0</v>
      </c>
      <c r="J181" s="41">
        <f>ROUNDDOWN(SUM(J176:J180),0)</f>
        <v>0</v>
      </c>
      <c r="K181" s="41">
        <f t="shared" ref="K181:Q181" si="78">ROUNDDOWN(SUM(K176:K180),0)</f>
        <v>0</v>
      </c>
      <c r="L181" s="41">
        <f t="shared" si="78"/>
        <v>0</v>
      </c>
      <c r="M181" s="41">
        <f t="shared" si="78"/>
        <v>0</v>
      </c>
      <c r="N181" s="41">
        <f t="shared" si="78"/>
        <v>0</v>
      </c>
      <c r="O181" s="41">
        <f t="shared" si="78"/>
        <v>0</v>
      </c>
      <c r="P181" s="41">
        <f t="shared" si="78"/>
        <v>0</v>
      </c>
      <c r="Q181" s="41">
        <f t="shared" si="78"/>
        <v>0</v>
      </c>
      <c r="R181" s="35">
        <f t="shared" si="74"/>
        <v>0</v>
      </c>
    </row>
    <row r="182" spans="1:19" s="29" customFormat="1" ht="13.5" customHeight="1" x14ac:dyDescent="0.15">
      <c r="A182" s="95" t="s">
        <v>44</v>
      </c>
      <c r="B182" s="85" t="s">
        <v>45</v>
      </c>
      <c r="C182" s="79" t="s">
        <v>6</v>
      </c>
      <c r="D182" s="80"/>
      <c r="E182" s="81"/>
      <c r="F182" s="6">
        <v>124</v>
      </c>
      <c r="G182" s="6">
        <v>124</v>
      </c>
      <c r="H182" s="6">
        <v>124</v>
      </c>
      <c r="I182" s="6">
        <v>124</v>
      </c>
      <c r="J182" s="6">
        <v>124</v>
      </c>
      <c r="K182" s="6">
        <v>124</v>
      </c>
      <c r="L182" s="6">
        <v>124</v>
      </c>
      <c r="M182" s="6">
        <v>124</v>
      </c>
      <c r="N182" s="6">
        <v>124</v>
      </c>
      <c r="O182" s="6">
        <v>124</v>
      </c>
      <c r="P182" s="6">
        <v>124</v>
      </c>
      <c r="Q182" s="6">
        <v>124</v>
      </c>
      <c r="R182" s="34" t="s">
        <v>7</v>
      </c>
    </row>
    <row r="183" spans="1:19" s="29" customFormat="1" ht="13.5" customHeight="1" x14ac:dyDescent="0.15">
      <c r="A183" s="96"/>
      <c r="B183" s="86"/>
      <c r="C183" s="88" t="s">
        <v>8</v>
      </c>
      <c r="D183" s="91" t="s">
        <v>9</v>
      </c>
      <c r="E183" s="91"/>
      <c r="F183" s="7">
        <v>824</v>
      </c>
      <c r="G183" s="7">
        <v>760</v>
      </c>
      <c r="H183" s="7">
        <v>747</v>
      </c>
      <c r="I183" s="7">
        <v>874</v>
      </c>
      <c r="J183" s="7">
        <v>804</v>
      </c>
      <c r="K183" s="7">
        <v>700</v>
      </c>
      <c r="L183" s="7">
        <v>986</v>
      </c>
      <c r="M183" s="7">
        <v>480</v>
      </c>
      <c r="N183" s="7">
        <v>585</v>
      </c>
      <c r="O183" s="7">
        <v>639</v>
      </c>
      <c r="P183" s="7">
        <v>897</v>
      </c>
      <c r="Q183" s="7">
        <v>761</v>
      </c>
      <c r="R183" s="35">
        <f t="shared" ref="R183:R188" si="79">SUM(F183:Q183)</f>
        <v>9057</v>
      </c>
    </row>
    <row r="184" spans="1:19" s="29" customFormat="1" ht="13.5" customHeight="1" x14ac:dyDescent="0.15">
      <c r="A184" s="96"/>
      <c r="B184" s="86"/>
      <c r="C184" s="89"/>
      <c r="D184" s="91" t="s">
        <v>10</v>
      </c>
      <c r="E184" s="91"/>
      <c r="F184" s="7">
        <v>1281</v>
      </c>
      <c r="G184" s="7">
        <v>1356</v>
      </c>
      <c r="H184" s="7">
        <v>1214</v>
      </c>
      <c r="I184" s="7">
        <v>1277</v>
      </c>
      <c r="J184" s="7">
        <v>1258</v>
      </c>
      <c r="K184" s="7">
        <v>1422</v>
      </c>
      <c r="L184" s="7">
        <v>1287</v>
      </c>
      <c r="M184" s="7">
        <v>1525</v>
      </c>
      <c r="N184" s="7">
        <v>1617</v>
      </c>
      <c r="O184" s="7">
        <v>2902</v>
      </c>
      <c r="P184" s="7">
        <v>1218</v>
      </c>
      <c r="Q184" s="7">
        <v>1283</v>
      </c>
      <c r="R184" s="35">
        <f t="shared" si="79"/>
        <v>17640</v>
      </c>
    </row>
    <row r="185" spans="1:19" s="29" customFormat="1" ht="13.5" customHeight="1" x14ac:dyDescent="0.15">
      <c r="A185" s="96"/>
      <c r="B185" s="86"/>
      <c r="C185" s="89"/>
      <c r="D185" s="91" t="s">
        <v>11</v>
      </c>
      <c r="E185" s="91"/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472</v>
      </c>
      <c r="N185" s="7">
        <v>603</v>
      </c>
      <c r="O185" s="7">
        <v>505</v>
      </c>
      <c r="P185" s="7">
        <v>0</v>
      </c>
      <c r="Q185" s="7">
        <v>0</v>
      </c>
      <c r="R185" s="35">
        <f t="shared" si="79"/>
        <v>1580</v>
      </c>
    </row>
    <row r="186" spans="1:19" s="29" customFormat="1" ht="13.5" customHeight="1" thickBot="1" x14ac:dyDescent="0.2">
      <c r="A186" s="96"/>
      <c r="B186" s="86"/>
      <c r="C186" s="90"/>
      <c r="D186" s="91" t="s">
        <v>12</v>
      </c>
      <c r="E186" s="91"/>
      <c r="F186" s="8">
        <f>SUM(F183:F185)</f>
        <v>2105</v>
      </c>
      <c r="G186" s="8">
        <f>SUM(G183:G185)</f>
        <v>2116</v>
      </c>
      <c r="H186" s="8">
        <f>SUM(H183:H185)</f>
        <v>1961</v>
      </c>
      <c r="I186" s="8">
        <f>SUM(I183:I185)</f>
        <v>2151</v>
      </c>
      <c r="J186" s="8">
        <f t="shared" ref="J186:Q186" si="80">SUM(J183:J185)</f>
        <v>2062</v>
      </c>
      <c r="K186" s="8">
        <f t="shared" si="80"/>
        <v>2122</v>
      </c>
      <c r="L186" s="8">
        <f t="shared" si="80"/>
        <v>2273</v>
      </c>
      <c r="M186" s="8">
        <f t="shared" si="80"/>
        <v>2477</v>
      </c>
      <c r="N186" s="8">
        <f t="shared" si="80"/>
        <v>2805</v>
      </c>
      <c r="O186" s="8">
        <f t="shared" si="80"/>
        <v>4046</v>
      </c>
      <c r="P186" s="8">
        <f t="shared" si="80"/>
        <v>2115</v>
      </c>
      <c r="Q186" s="8">
        <f t="shared" si="80"/>
        <v>2044</v>
      </c>
      <c r="R186" s="35">
        <f t="shared" si="79"/>
        <v>28277</v>
      </c>
    </row>
    <row r="187" spans="1:19" s="29" customFormat="1" ht="13.5" customHeight="1" thickBot="1" x14ac:dyDescent="0.2">
      <c r="A187" s="96"/>
      <c r="B187" s="86"/>
      <c r="C187" s="91" t="s">
        <v>13</v>
      </c>
      <c r="D187" s="36" t="s">
        <v>14</v>
      </c>
      <c r="E187" s="37"/>
      <c r="F187" s="38">
        <f t="shared" ref="F187:Q188" si="81">$J$182*$E187</f>
        <v>0</v>
      </c>
      <c r="G187" s="38">
        <f>$J$182*$E187</f>
        <v>0</v>
      </c>
      <c r="H187" s="38">
        <f t="shared" si="81"/>
        <v>0</v>
      </c>
      <c r="I187" s="38">
        <f t="shared" si="81"/>
        <v>0</v>
      </c>
      <c r="J187" s="38">
        <f t="shared" si="81"/>
        <v>0</v>
      </c>
      <c r="K187" s="38">
        <f t="shared" si="81"/>
        <v>0</v>
      </c>
      <c r="L187" s="38">
        <f t="shared" si="81"/>
        <v>0</v>
      </c>
      <c r="M187" s="38">
        <f t="shared" si="81"/>
        <v>0</v>
      </c>
      <c r="N187" s="38">
        <f t="shared" si="81"/>
        <v>0</v>
      </c>
      <c r="O187" s="38">
        <f t="shared" si="81"/>
        <v>0</v>
      </c>
      <c r="P187" s="38">
        <f t="shared" si="81"/>
        <v>0</v>
      </c>
      <c r="Q187" s="38">
        <f t="shared" si="81"/>
        <v>0</v>
      </c>
      <c r="R187" s="35">
        <f t="shared" si="79"/>
        <v>0</v>
      </c>
    </row>
    <row r="188" spans="1:19" s="29" customFormat="1" ht="13.5" customHeight="1" thickBot="1" x14ac:dyDescent="0.2">
      <c r="A188" s="96"/>
      <c r="B188" s="86"/>
      <c r="C188" s="91"/>
      <c r="D188" s="39" t="s">
        <v>15</v>
      </c>
      <c r="E188" s="37"/>
      <c r="F188" s="38">
        <f t="shared" si="81"/>
        <v>0</v>
      </c>
      <c r="G188" s="38">
        <f t="shared" si="81"/>
        <v>0</v>
      </c>
      <c r="H188" s="38">
        <f t="shared" si="81"/>
        <v>0</v>
      </c>
      <c r="I188" s="38">
        <f t="shared" si="81"/>
        <v>0</v>
      </c>
      <c r="J188" s="38">
        <f t="shared" si="81"/>
        <v>0</v>
      </c>
      <c r="K188" s="38">
        <f t="shared" si="81"/>
        <v>0</v>
      </c>
      <c r="L188" s="38">
        <f t="shared" si="81"/>
        <v>0</v>
      </c>
      <c r="M188" s="38">
        <f t="shared" si="81"/>
        <v>0</v>
      </c>
      <c r="N188" s="38">
        <f t="shared" si="81"/>
        <v>0</v>
      </c>
      <c r="O188" s="38">
        <f t="shared" si="81"/>
        <v>0</v>
      </c>
      <c r="P188" s="38">
        <f t="shared" si="81"/>
        <v>0</v>
      </c>
      <c r="Q188" s="38">
        <f t="shared" si="81"/>
        <v>0</v>
      </c>
      <c r="R188" s="35">
        <f t="shared" si="79"/>
        <v>0</v>
      </c>
    </row>
    <row r="189" spans="1:19" s="29" customFormat="1" ht="13.5" customHeight="1" thickBot="1" x14ac:dyDescent="0.2">
      <c r="A189" s="96"/>
      <c r="B189" s="86"/>
      <c r="C189" s="91" t="s">
        <v>16</v>
      </c>
      <c r="D189" s="36" t="s">
        <v>9</v>
      </c>
      <c r="E189" s="37"/>
      <c r="F189" s="40">
        <f t="shared" ref="F189:G191" si="82">$E189*F183</f>
        <v>0</v>
      </c>
      <c r="G189" s="40">
        <f t="shared" si="82"/>
        <v>0</v>
      </c>
      <c r="H189" s="40">
        <f t="shared" ref="H189:Q189" si="83">$E189*H183</f>
        <v>0</v>
      </c>
      <c r="I189" s="40">
        <f t="shared" si="83"/>
        <v>0</v>
      </c>
      <c r="J189" s="38">
        <f t="shared" si="83"/>
        <v>0</v>
      </c>
      <c r="K189" s="40">
        <f t="shared" si="83"/>
        <v>0</v>
      </c>
      <c r="L189" s="40">
        <f t="shared" si="83"/>
        <v>0</v>
      </c>
      <c r="M189" s="40">
        <f>$E189*M183</f>
        <v>0</v>
      </c>
      <c r="N189" s="40">
        <f t="shared" si="83"/>
        <v>0</v>
      </c>
      <c r="O189" s="40">
        <f t="shared" si="83"/>
        <v>0</v>
      </c>
      <c r="P189" s="40">
        <f t="shared" si="83"/>
        <v>0</v>
      </c>
      <c r="Q189" s="40">
        <f t="shared" si="83"/>
        <v>0</v>
      </c>
      <c r="R189" s="35">
        <f>SUM(F189:Q189)</f>
        <v>0</v>
      </c>
    </row>
    <row r="190" spans="1:19" s="29" customFormat="1" ht="13.5" customHeight="1" thickBot="1" x14ac:dyDescent="0.2">
      <c r="A190" s="96"/>
      <c r="B190" s="86"/>
      <c r="C190" s="91"/>
      <c r="D190" s="36" t="s">
        <v>10</v>
      </c>
      <c r="E190" s="37"/>
      <c r="F190" s="40">
        <f t="shared" si="82"/>
        <v>0</v>
      </c>
      <c r="G190" s="40">
        <f t="shared" si="82"/>
        <v>0</v>
      </c>
      <c r="H190" s="40">
        <f t="shared" ref="H190:Q190" si="84">$E190*H184</f>
        <v>0</v>
      </c>
      <c r="I190" s="40">
        <f t="shared" si="84"/>
        <v>0</v>
      </c>
      <c r="J190" s="38">
        <f t="shared" si="84"/>
        <v>0</v>
      </c>
      <c r="K190" s="40">
        <f t="shared" si="84"/>
        <v>0</v>
      </c>
      <c r="L190" s="40">
        <f t="shared" si="84"/>
        <v>0</v>
      </c>
      <c r="M190" s="40">
        <f>$E190*M184</f>
        <v>0</v>
      </c>
      <c r="N190" s="40">
        <f t="shared" si="84"/>
        <v>0</v>
      </c>
      <c r="O190" s="40">
        <f t="shared" si="84"/>
        <v>0</v>
      </c>
      <c r="P190" s="40">
        <f t="shared" si="84"/>
        <v>0</v>
      </c>
      <c r="Q190" s="40">
        <f t="shared" si="84"/>
        <v>0</v>
      </c>
      <c r="R190" s="35">
        <f>SUM(F190:Q190)</f>
        <v>0</v>
      </c>
    </row>
    <row r="191" spans="1:19" s="29" customFormat="1" ht="13.5" customHeight="1" thickBot="1" x14ac:dyDescent="0.2">
      <c r="A191" s="96"/>
      <c r="B191" s="86"/>
      <c r="C191" s="91"/>
      <c r="D191" s="36" t="s">
        <v>11</v>
      </c>
      <c r="E191" s="37"/>
      <c r="F191" s="40">
        <f t="shared" si="82"/>
        <v>0</v>
      </c>
      <c r="G191" s="40">
        <f t="shared" si="82"/>
        <v>0</v>
      </c>
      <c r="H191" s="40">
        <f t="shared" ref="H191:Q191" si="85">$E191*H185</f>
        <v>0</v>
      </c>
      <c r="I191" s="40">
        <f t="shared" si="85"/>
        <v>0</v>
      </c>
      <c r="J191" s="38">
        <f t="shared" si="85"/>
        <v>0</v>
      </c>
      <c r="K191" s="40">
        <f t="shared" si="85"/>
        <v>0</v>
      </c>
      <c r="L191" s="40">
        <f t="shared" si="85"/>
        <v>0</v>
      </c>
      <c r="M191" s="40">
        <f t="shared" si="85"/>
        <v>0</v>
      </c>
      <c r="N191" s="40">
        <f t="shared" si="85"/>
        <v>0</v>
      </c>
      <c r="O191" s="40">
        <f t="shared" si="85"/>
        <v>0</v>
      </c>
      <c r="P191" s="40">
        <f t="shared" si="85"/>
        <v>0</v>
      </c>
      <c r="Q191" s="40">
        <f t="shared" si="85"/>
        <v>0</v>
      </c>
      <c r="R191" s="35">
        <f>SUM(F191:Q191)</f>
        <v>0</v>
      </c>
      <c r="S191" s="51"/>
    </row>
    <row r="192" spans="1:19" s="43" customFormat="1" ht="13.5" customHeight="1" x14ac:dyDescent="0.15">
      <c r="A192" s="97"/>
      <c r="B192" s="87"/>
      <c r="C192" s="79" t="s">
        <v>17</v>
      </c>
      <c r="D192" s="80"/>
      <c r="E192" s="81"/>
      <c r="F192" s="41">
        <f>ROUNDDOWN(SUM(F187:F191),0)</f>
        <v>0</v>
      </c>
      <c r="G192" s="41">
        <f>ROUNDDOWN(SUM(G187:G191),0)</f>
        <v>0</v>
      </c>
      <c r="H192" s="41">
        <f>ROUNDDOWN(SUM(H187:H191),0)</f>
        <v>0</v>
      </c>
      <c r="I192" s="41">
        <f>ROUNDDOWN(SUM(I187:I191),0)</f>
        <v>0</v>
      </c>
      <c r="J192" s="41">
        <f>ROUNDDOWN(SUM(J187:J191),0)</f>
        <v>0</v>
      </c>
      <c r="K192" s="41">
        <f t="shared" ref="K192:Q192" si="86">ROUNDDOWN(SUM(K187:K191),0)</f>
        <v>0</v>
      </c>
      <c r="L192" s="41">
        <f t="shared" si="86"/>
        <v>0</v>
      </c>
      <c r="M192" s="41">
        <f t="shared" si="86"/>
        <v>0</v>
      </c>
      <c r="N192" s="41">
        <f t="shared" si="86"/>
        <v>0</v>
      </c>
      <c r="O192" s="41">
        <f t="shared" si="86"/>
        <v>0</v>
      </c>
      <c r="P192" s="41">
        <f t="shared" si="86"/>
        <v>0</v>
      </c>
      <c r="Q192" s="41">
        <f t="shared" si="86"/>
        <v>0</v>
      </c>
      <c r="R192" s="35">
        <f>SUM(F192:Q192)</f>
        <v>0</v>
      </c>
      <c r="S192" s="51"/>
    </row>
    <row r="193" spans="1:18" s="29" customFormat="1" ht="13.5" customHeight="1" x14ac:dyDescent="0.15">
      <c r="A193" s="92" t="s">
        <v>93</v>
      </c>
      <c r="B193" s="85" t="s">
        <v>46</v>
      </c>
      <c r="C193" s="79" t="s">
        <v>6</v>
      </c>
      <c r="D193" s="80"/>
      <c r="E193" s="81"/>
      <c r="F193" s="6">
        <v>25</v>
      </c>
      <c r="G193" s="6">
        <v>25</v>
      </c>
      <c r="H193" s="6">
        <v>25</v>
      </c>
      <c r="I193" s="6">
        <v>25</v>
      </c>
      <c r="J193" s="6">
        <v>25</v>
      </c>
      <c r="K193" s="6">
        <v>25</v>
      </c>
      <c r="L193" s="6">
        <v>25</v>
      </c>
      <c r="M193" s="6">
        <v>25</v>
      </c>
      <c r="N193" s="6">
        <v>25</v>
      </c>
      <c r="O193" s="6">
        <v>25</v>
      </c>
      <c r="P193" s="6">
        <v>25</v>
      </c>
      <c r="Q193" s="6">
        <v>25</v>
      </c>
      <c r="R193" s="34" t="s">
        <v>94</v>
      </c>
    </row>
    <row r="194" spans="1:18" s="29" customFormat="1" ht="13.5" customHeight="1" x14ac:dyDescent="0.15">
      <c r="A194" s="93"/>
      <c r="B194" s="86"/>
      <c r="C194" s="88" t="s">
        <v>8</v>
      </c>
      <c r="D194" s="91" t="s">
        <v>9</v>
      </c>
      <c r="E194" s="91"/>
      <c r="F194" s="7">
        <v>108</v>
      </c>
      <c r="G194" s="7">
        <v>119</v>
      </c>
      <c r="H194" s="7">
        <v>120</v>
      </c>
      <c r="I194" s="7">
        <v>154</v>
      </c>
      <c r="J194" s="7">
        <v>133</v>
      </c>
      <c r="K194" s="7">
        <v>117</v>
      </c>
      <c r="L194" s="7">
        <v>154</v>
      </c>
      <c r="M194" s="7">
        <v>74</v>
      </c>
      <c r="N194" s="7">
        <v>54</v>
      </c>
      <c r="O194" s="7">
        <v>71</v>
      </c>
      <c r="P194" s="7">
        <v>165</v>
      </c>
      <c r="Q194" s="7">
        <v>113</v>
      </c>
      <c r="R194" s="35">
        <f t="shared" ref="R194:R203" si="87">SUM(F194:Q194)</f>
        <v>1382</v>
      </c>
    </row>
    <row r="195" spans="1:18" s="29" customFormat="1" ht="13.5" customHeight="1" x14ac:dyDescent="0.15">
      <c r="A195" s="93"/>
      <c r="B195" s="86"/>
      <c r="C195" s="89"/>
      <c r="D195" s="91" t="s">
        <v>10</v>
      </c>
      <c r="E195" s="91"/>
      <c r="F195" s="7">
        <v>140</v>
      </c>
      <c r="G195" s="7">
        <v>155</v>
      </c>
      <c r="H195" s="7">
        <v>144</v>
      </c>
      <c r="I195" s="7">
        <v>171</v>
      </c>
      <c r="J195" s="7">
        <v>143</v>
      </c>
      <c r="K195" s="7">
        <v>172</v>
      </c>
      <c r="L195" s="7">
        <v>143</v>
      </c>
      <c r="M195" s="7">
        <v>194</v>
      </c>
      <c r="N195" s="7">
        <v>134</v>
      </c>
      <c r="O195" s="7">
        <v>156</v>
      </c>
      <c r="P195" s="7">
        <v>160</v>
      </c>
      <c r="Q195" s="7">
        <v>131</v>
      </c>
      <c r="R195" s="35">
        <f t="shared" si="87"/>
        <v>1843</v>
      </c>
    </row>
    <row r="196" spans="1:18" s="29" customFormat="1" ht="13.5" customHeight="1" x14ac:dyDescent="0.15">
      <c r="A196" s="93"/>
      <c r="B196" s="86"/>
      <c r="C196" s="89"/>
      <c r="D196" s="91" t="s">
        <v>11</v>
      </c>
      <c r="E196" s="91"/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76</v>
      </c>
      <c r="N196" s="7">
        <v>61</v>
      </c>
      <c r="O196" s="7">
        <v>73</v>
      </c>
      <c r="P196" s="7">
        <v>0</v>
      </c>
      <c r="Q196" s="7">
        <v>0</v>
      </c>
      <c r="R196" s="35">
        <f t="shared" si="87"/>
        <v>210</v>
      </c>
    </row>
    <row r="197" spans="1:18" s="29" customFormat="1" ht="13.5" customHeight="1" thickBot="1" x14ac:dyDescent="0.2">
      <c r="A197" s="93"/>
      <c r="B197" s="86"/>
      <c r="C197" s="90"/>
      <c r="D197" s="91" t="s">
        <v>12</v>
      </c>
      <c r="E197" s="91"/>
      <c r="F197" s="9">
        <f>SUM(F194:F196)</f>
        <v>248</v>
      </c>
      <c r="G197" s="9">
        <f>SUM(G194:G196)</f>
        <v>274</v>
      </c>
      <c r="H197" s="9">
        <f>SUM(H194:H196)</f>
        <v>264</v>
      </c>
      <c r="I197" s="9">
        <f>SUM(I194:I196)</f>
        <v>325</v>
      </c>
      <c r="J197" s="9">
        <f t="shared" ref="J197:Q197" si="88">SUM(J194:J196)</f>
        <v>276</v>
      </c>
      <c r="K197" s="9">
        <f t="shared" si="88"/>
        <v>289</v>
      </c>
      <c r="L197" s="9">
        <f t="shared" si="88"/>
        <v>297</v>
      </c>
      <c r="M197" s="9">
        <f t="shared" si="88"/>
        <v>344</v>
      </c>
      <c r="N197" s="9">
        <f t="shared" si="88"/>
        <v>249</v>
      </c>
      <c r="O197" s="9">
        <f t="shared" si="88"/>
        <v>300</v>
      </c>
      <c r="P197" s="9">
        <f t="shared" si="88"/>
        <v>325</v>
      </c>
      <c r="Q197" s="9">
        <f t="shared" si="88"/>
        <v>244</v>
      </c>
      <c r="R197" s="35">
        <f t="shared" si="87"/>
        <v>3435</v>
      </c>
    </row>
    <row r="198" spans="1:18" s="29" customFormat="1" ht="13.5" customHeight="1" thickBot="1" x14ac:dyDescent="0.2">
      <c r="A198" s="93"/>
      <c r="B198" s="86"/>
      <c r="C198" s="91" t="s">
        <v>13</v>
      </c>
      <c r="D198" s="36" t="s">
        <v>14</v>
      </c>
      <c r="E198" s="37"/>
      <c r="F198" s="38">
        <f t="shared" ref="F198:Q199" si="89">$J$193*$E198</f>
        <v>0</v>
      </c>
      <c r="G198" s="38">
        <f t="shared" si="89"/>
        <v>0</v>
      </c>
      <c r="H198" s="38">
        <f t="shared" si="89"/>
        <v>0</v>
      </c>
      <c r="I198" s="38">
        <f t="shared" si="89"/>
        <v>0</v>
      </c>
      <c r="J198" s="38">
        <f t="shared" si="89"/>
        <v>0</v>
      </c>
      <c r="K198" s="38">
        <f t="shared" si="89"/>
        <v>0</v>
      </c>
      <c r="L198" s="38">
        <f t="shared" si="89"/>
        <v>0</v>
      </c>
      <c r="M198" s="38">
        <f t="shared" si="89"/>
        <v>0</v>
      </c>
      <c r="N198" s="38">
        <f t="shared" si="89"/>
        <v>0</v>
      </c>
      <c r="O198" s="38">
        <f t="shared" si="89"/>
        <v>0</v>
      </c>
      <c r="P198" s="38">
        <f t="shared" si="89"/>
        <v>0</v>
      </c>
      <c r="Q198" s="38">
        <f t="shared" si="89"/>
        <v>0</v>
      </c>
      <c r="R198" s="35">
        <f t="shared" si="87"/>
        <v>0</v>
      </c>
    </row>
    <row r="199" spans="1:18" s="29" customFormat="1" ht="13.5" customHeight="1" thickBot="1" x14ac:dyDescent="0.2">
      <c r="A199" s="93"/>
      <c r="B199" s="86"/>
      <c r="C199" s="91"/>
      <c r="D199" s="39" t="s">
        <v>15</v>
      </c>
      <c r="E199" s="37"/>
      <c r="F199" s="38">
        <f t="shared" si="89"/>
        <v>0</v>
      </c>
      <c r="G199" s="38">
        <f t="shared" si="89"/>
        <v>0</v>
      </c>
      <c r="H199" s="38">
        <f t="shared" si="89"/>
        <v>0</v>
      </c>
      <c r="I199" s="38">
        <f t="shared" si="89"/>
        <v>0</v>
      </c>
      <c r="J199" s="38">
        <f t="shared" si="89"/>
        <v>0</v>
      </c>
      <c r="K199" s="38">
        <f t="shared" si="89"/>
        <v>0</v>
      </c>
      <c r="L199" s="38">
        <f t="shared" si="89"/>
        <v>0</v>
      </c>
      <c r="M199" s="38">
        <f t="shared" si="89"/>
        <v>0</v>
      </c>
      <c r="N199" s="38">
        <f t="shared" si="89"/>
        <v>0</v>
      </c>
      <c r="O199" s="38">
        <f t="shared" si="89"/>
        <v>0</v>
      </c>
      <c r="P199" s="38">
        <f t="shared" si="89"/>
        <v>0</v>
      </c>
      <c r="Q199" s="38">
        <f t="shared" si="89"/>
        <v>0</v>
      </c>
      <c r="R199" s="35">
        <f t="shared" si="87"/>
        <v>0</v>
      </c>
    </row>
    <row r="200" spans="1:18" s="29" customFormat="1" ht="13.5" customHeight="1" thickBot="1" x14ac:dyDescent="0.2">
      <c r="A200" s="93"/>
      <c r="B200" s="86"/>
      <c r="C200" s="91" t="s">
        <v>16</v>
      </c>
      <c r="D200" s="36" t="s">
        <v>9</v>
      </c>
      <c r="E200" s="37"/>
      <c r="F200" s="40">
        <f t="shared" ref="F200:Q202" si="90">$E200*F194</f>
        <v>0</v>
      </c>
      <c r="G200" s="40">
        <f t="shared" si="90"/>
        <v>0</v>
      </c>
      <c r="H200" s="40">
        <f t="shared" si="90"/>
        <v>0</v>
      </c>
      <c r="I200" s="40">
        <f t="shared" si="90"/>
        <v>0</v>
      </c>
      <c r="J200" s="38">
        <f t="shared" si="90"/>
        <v>0</v>
      </c>
      <c r="K200" s="40">
        <f t="shared" si="90"/>
        <v>0</v>
      </c>
      <c r="L200" s="40">
        <f t="shared" si="90"/>
        <v>0</v>
      </c>
      <c r="M200" s="40">
        <f t="shared" si="90"/>
        <v>0</v>
      </c>
      <c r="N200" s="40">
        <f t="shared" si="90"/>
        <v>0</v>
      </c>
      <c r="O200" s="40">
        <f t="shared" si="90"/>
        <v>0</v>
      </c>
      <c r="P200" s="40">
        <f t="shared" si="90"/>
        <v>0</v>
      </c>
      <c r="Q200" s="40">
        <f t="shared" si="90"/>
        <v>0</v>
      </c>
      <c r="R200" s="35">
        <f t="shared" si="87"/>
        <v>0</v>
      </c>
    </row>
    <row r="201" spans="1:18" s="29" customFormat="1" ht="13.5" customHeight="1" thickBot="1" x14ac:dyDescent="0.2">
      <c r="A201" s="93"/>
      <c r="B201" s="86"/>
      <c r="C201" s="91"/>
      <c r="D201" s="36" t="s">
        <v>10</v>
      </c>
      <c r="E201" s="37"/>
      <c r="F201" s="40">
        <f t="shared" si="90"/>
        <v>0</v>
      </c>
      <c r="G201" s="40">
        <f t="shared" si="90"/>
        <v>0</v>
      </c>
      <c r="H201" s="40">
        <f t="shared" si="90"/>
        <v>0</v>
      </c>
      <c r="I201" s="40">
        <f t="shared" si="90"/>
        <v>0</v>
      </c>
      <c r="J201" s="38">
        <f t="shared" si="90"/>
        <v>0</v>
      </c>
      <c r="K201" s="40">
        <f t="shared" si="90"/>
        <v>0</v>
      </c>
      <c r="L201" s="40">
        <f t="shared" si="90"/>
        <v>0</v>
      </c>
      <c r="M201" s="40">
        <f t="shared" si="90"/>
        <v>0</v>
      </c>
      <c r="N201" s="40">
        <f t="shared" si="90"/>
        <v>0</v>
      </c>
      <c r="O201" s="40">
        <f t="shared" si="90"/>
        <v>0</v>
      </c>
      <c r="P201" s="40">
        <f t="shared" si="90"/>
        <v>0</v>
      </c>
      <c r="Q201" s="40">
        <f t="shared" si="90"/>
        <v>0</v>
      </c>
      <c r="R201" s="35">
        <f t="shared" si="87"/>
        <v>0</v>
      </c>
    </row>
    <row r="202" spans="1:18" s="29" customFormat="1" ht="13.5" customHeight="1" thickBot="1" x14ac:dyDescent="0.2">
      <c r="A202" s="93"/>
      <c r="B202" s="86"/>
      <c r="C202" s="91"/>
      <c r="D202" s="36" t="s">
        <v>11</v>
      </c>
      <c r="E202" s="37"/>
      <c r="F202" s="40">
        <f t="shared" si="90"/>
        <v>0</v>
      </c>
      <c r="G202" s="40">
        <f t="shared" si="90"/>
        <v>0</v>
      </c>
      <c r="H202" s="40">
        <f t="shared" si="90"/>
        <v>0</v>
      </c>
      <c r="I202" s="40">
        <f t="shared" si="90"/>
        <v>0</v>
      </c>
      <c r="J202" s="38">
        <f t="shared" si="90"/>
        <v>0</v>
      </c>
      <c r="K202" s="40">
        <f t="shared" si="90"/>
        <v>0</v>
      </c>
      <c r="L202" s="40">
        <f t="shared" si="90"/>
        <v>0</v>
      </c>
      <c r="M202" s="40">
        <f t="shared" si="90"/>
        <v>0</v>
      </c>
      <c r="N202" s="40">
        <f t="shared" si="90"/>
        <v>0</v>
      </c>
      <c r="O202" s="40">
        <f t="shared" si="90"/>
        <v>0</v>
      </c>
      <c r="P202" s="40">
        <f t="shared" si="90"/>
        <v>0</v>
      </c>
      <c r="Q202" s="40">
        <f t="shared" si="90"/>
        <v>0</v>
      </c>
      <c r="R202" s="35">
        <f t="shared" si="87"/>
        <v>0</v>
      </c>
    </row>
    <row r="203" spans="1:18" s="29" customFormat="1" ht="13.5" customHeight="1" x14ac:dyDescent="0.15">
      <c r="A203" s="94"/>
      <c r="B203" s="87"/>
      <c r="C203" s="79" t="s">
        <v>17</v>
      </c>
      <c r="D203" s="80"/>
      <c r="E203" s="81"/>
      <c r="F203" s="41">
        <f>ROUNDDOWN(SUM(F198:F202),0)</f>
        <v>0</v>
      </c>
      <c r="G203" s="41">
        <f>ROUNDDOWN(SUM(G198:G202),0)</f>
        <v>0</v>
      </c>
      <c r="H203" s="41">
        <f>ROUNDDOWN(SUM(H198:H202),0)</f>
        <v>0</v>
      </c>
      <c r="I203" s="41">
        <f>ROUNDDOWN(SUM(I198:I202),0)</f>
        <v>0</v>
      </c>
      <c r="J203" s="41">
        <f>ROUNDDOWN(SUM(J198:J202),0)</f>
        <v>0</v>
      </c>
      <c r="K203" s="41">
        <f t="shared" ref="K203:Q203" si="91">ROUNDDOWN(SUM(K198:K202),0)</f>
        <v>0</v>
      </c>
      <c r="L203" s="41">
        <f t="shared" si="91"/>
        <v>0</v>
      </c>
      <c r="M203" s="41">
        <f t="shared" si="91"/>
        <v>0</v>
      </c>
      <c r="N203" s="41">
        <f t="shared" si="91"/>
        <v>0</v>
      </c>
      <c r="O203" s="41">
        <f t="shared" si="91"/>
        <v>0</v>
      </c>
      <c r="P203" s="41">
        <f t="shared" si="91"/>
        <v>0</v>
      </c>
      <c r="Q203" s="41">
        <f t="shared" si="91"/>
        <v>0</v>
      </c>
      <c r="R203" s="35">
        <f t="shared" si="87"/>
        <v>0</v>
      </c>
    </row>
    <row r="204" spans="1:18" s="29" customFormat="1" ht="13.5" customHeight="1" x14ac:dyDescent="0.15">
      <c r="A204" s="92" t="s">
        <v>47</v>
      </c>
      <c r="B204" s="85" t="s">
        <v>48</v>
      </c>
      <c r="C204" s="79" t="s">
        <v>6</v>
      </c>
      <c r="D204" s="80"/>
      <c r="E204" s="81"/>
      <c r="F204" s="6">
        <v>137</v>
      </c>
      <c r="G204" s="6">
        <v>137</v>
      </c>
      <c r="H204" s="6">
        <v>137</v>
      </c>
      <c r="I204" s="6">
        <v>137</v>
      </c>
      <c r="J204" s="6">
        <v>137</v>
      </c>
      <c r="K204" s="6">
        <v>137</v>
      </c>
      <c r="L204" s="6">
        <v>137</v>
      </c>
      <c r="M204" s="6">
        <v>137</v>
      </c>
      <c r="N204" s="6">
        <v>137</v>
      </c>
      <c r="O204" s="6">
        <v>137</v>
      </c>
      <c r="P204" s="6">
        <v>137</v>
      </c>
      <c r="Q204" s="6">
        <v>137</v>
      </c>
      <c r="R204" s="34" t="s">
        <v>88</v>
      </c>
    </row>
    <row r="205" spans="1:18" s="29" customFormat="1" ht="13.5" customHeight="1" x14ac:dyDescent="0.15">
      <c r="A205" s="93"/>
      <c r="B205" s="86"/>
      <c r="C205" s="88" t="s">
        <v>8</v>
      </c>
      <c r="D205" s="91" t="s">
        <v>9</v>
      </c>
      <c r="E205" s="91"/>
      <c r="F205" s="7">
        <v>1560</v>
      </c>
      <c r="G205" s="7">
        <v>1651</v>
      </c>
      <c r="H205" s="7">
        <v>1725</v>
      </c>
      <c r="I205" s="7">
        <v>1958</v>
      </c>
      <c r="J205" s="7">
        <v>2276</v>
      </c>
      <c r="K205" s="7">
        <v>1925</v>
      </c>
      <c r="L205" s="7">
        <v>2716</v>
      </c>
      <c r="M205" s="7">
        <v>1685</v>
      </c>
      <c r="N205" s="7">
        <v>858</v>
      </c>
      <c r="O205" s="7">
        <v>874</v>
      </c>
      <c r="P205" s="7">
        <v>2861</v>
      </c>
      <c r="Q205" s="7">
        <v>1599</v>
      </c>
      <c r="R205" s="35">
        <f t="shared" ref="R205:R214" si="92">SUM(F205:Q205)</f>
        <v>21688</v>
      </c>
    </row>
    <row r="206" spans="1:18" s="29" customFormat="1" ht="13.5" customHeight="1" x14ac:dyDescent="0.15">
      <c r="A206" s="93"/>
      <c r="B206" s="86"/>
      <c r="C206" s="89"/>
      <c r="D206" s="91" t="s">
        <v>10</v>
      </c>
      <c r="E206" s="91"/>
      <c r="F206" s="7">
        <v>1527</v>
      </c>
      <c r="G206" s="7">
        <v>1915</v>
      </c>
      <c r="H206" s="7">
        <v>1569</v>
      </c>
      <c r="I206" s="7">
        <v>2317</v>
      </c>
      <c r="J206" s="7">
        <v>2556</v>
      </c>
      <c r="K206" s="7">
        <v>3097</v>
      </c>
      <c r="L206" s="7">
        <v>2360</v>
      </c>
      <c r="M206" s="7">
        <v>3659</v>
      </c>
      <c r="N206" s="7">
        <v>1744</v>
      </c>
      <c r="O206" s="7">
        <v>2235</v>
      </c>
      <c r="P206" s="7">
        <v>2645</v>
      </c>
      <c r="Q206" s="7">
        <v>1588</v>
      </c>
      <c r="R206" s="35">
        <f t="shared" si="92"/>
        <v>27212</v>
      </c>
    </row>
    <row r="207" spans="1:18" s="29" customFormat="1" ht="13.5" customHeight="1" x14ac:dyDescent="0.15">
      <c r="A207" s="93"/>
      <c r="B207" s="86"/>
      <c r="C207" s="89"/>
      <c r="D207" s="91" t="s">
        <v>11</v>
      </c>
      <c r="E207" s="91"/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1504</v>
      </c>
      <c r="N207" s="7">
        <v>894</v>
      </c>
      <c r="O207" s="7">
        <v>1316</v>
      </c>
      <c r="P207" s="7">
        <v>0</v>
      </c>
      <c r="Q207" s="7">
        <v>0</v>
      </c>
      <c r="R207" s="35">
        <f t="shared" si="92"/>
        <v>3714</v>
      </c>
    </row>
    <row r="208" spans="1:18" s="29" customFormat="1" ht="13.5" customHeight="1" thickBot="1" x14ac:dyDescent="0.2">
      <c r="A208" s="93"/>
      <c r="B208" s="86"/>
      <c r="C208" s="90"/>
      <c r="D208" s="91" t="s">
        <v>12</v>
      </c>
      <c r="E208" s="91"/>
      <c r="F208" s="9">
        <f>SUM(F205:F207)</f>
        <v>3087</v>
      </c>
      <c r="G208" s="9">
        <f>SUM(G205:G207)</f>
        <v>3566</v>
      </c>
      <c r="H208" s="9">
        <f>SUM(H205:H207)</f>
        <v>3294</v>
      </c>
      <c r="I208" s="9">
        <f>SUM(I205:I207)</f>
        <v>4275</v>
      </c>
      <c r="J208" s="9">
        <f t="shared" ref="J208:Q208" si="93">SUM(J205:J207)</f>
        <v>4832</v>
      </c>
      <c r="K208" s="9">
        <f t="shared" si="93"/>
        <v>5022</v>
      </c>
      <c r="L208" s="9">
        <f t="shared" si="93"/>
        <v>5076</v>
      </c>
      <c r="M208" s="9">
        <f t="shared" si="93"/>
        <v>6848</v>
      </c>
      <c r="N208" s="9">
        <f t="shared" si="93"/>
        <v>3496</v>
      </c>
      <c r="O208" s="9">
        <f t="shared" si="93"/>
        <v>4425</v>
      </c>
      <c r="P208" s="9">
        <f t="shared" si="93"/>
        <v>5506</v>
      </c>
      <c r="Q208" s="9">
        <f t="shared" si="93"/>
        <v>3187</v>
      </c>
      <c r="R208" s="35">
        <f t="shared" si="92"/>
        <v>52614</v>
      </c>
    </row>
    <row r="209" spans="1:18" s="29" customFormat="1" ht="13.5" customHeight="1" thickBot="1" x14ac:dyDescent="0.2">
      <c r="A209" s="93"/>
      <c r="B209" s="86"/>
      <c r="C209" s="91" t="s">
        <v>13</v>
      </c>
      <c r="D209" s="36" t="s">
        <v>14</v>
      </c>
      <c r="E209" s="37"/>
      <c r="F209" s="38">
        <f t="shared" ref="F209:Q210" si="94">$J$204*$E209</f>
        <v>0</v>
      </c>
      <c r="G209" s="38">
        <f t="shared" si="94"/>
        <v>0</v>
      </c>
      <c r="H209" s="38">
        <f t="shared" si="94"/>
        <v>0</v>
      </c>
      <c r="I209" s="38">
        <f t="shared" si="94"/>
        <v>0</v>
      </c>
      <c r="J209" s="38">
        <f t="shared" si="94"/>
        <v>0</v>
      </c>
      <c r="K209" s="38">
        <f t="shared" si="94"/>
        <v>0</v>
      </c>
      <c r="L209" s="38">
        <f t="shared" si="94"/>
        <v>0</v>
      </c>
      <c r="M209" s="38">
        <f t="shared" si="94"/>
        <v>0</v>
      </c>
      <c r="N209" s="38">
        <f t="shared" si="94"/>
        <v>0</v>
      </c>
      <c r="O209" s="38">
        <f t="shared" si="94"/>
        <v>0</v>
      </c>
      <c r="P209" s="38">
        <f t="shared" si="94"/>
        <v>0</v>
      </c>
      <c r="Q209" s="38">
        <f t="shared" si="94"/>
        <v>0</v>
      </c>
      <c r="R209" s="35">
        <f t="shared" si="92"/>
        <v>0</v>
      </c>
    </row>
    <row r="210" spans="1:18" s="29" customFormat="1" ht="13.5" customHeight="1" thickBot="1" x14ac:dyDescent="0.2">
      <c r="A210" s="93"/>
      <c r="B210" s="86"/>
      <c r="C210" s="91"/>
      <c r="D210" s="39" t="s">
        <v>15</v>
      </c>
      <c r="E210" s="37"/>
      <c r="F210" s="38">
        <f t="shared" si="94"/>
        <v>0</v>
      </c>
      <c r="G210" s="38">
        <f t="shared" si="94"/>
        <v>0</v>
      </c>
      <c r="H210" s="38">
        <f t="shared" si="94"/>
        <v>0</v>
      </c>
      <c r="I210" s="38">
        <f t="shared" si="94"/>
        <v>0</v>
      </c>
      <c r="J210" s="38">
        <f t="shared" si="94"/>
        <v>0</v>
      </c>
      <c r="K210" s="38">
        <f t="shared" si="94"/>
        <v>0</v>
      </c>
      <c r="L210" s="38">
        <f t="shared" si="94"/>
        <v>0</v>
      </c>
      <c r="M210" s="38">
        <f t="shared" si="94"/>
        <v>0</v>
      </c>
      <c r="N210" s="38">
        <f t="shared" si="94"/>
        <v>0</v>
      </c>
      <c r="O210" s="38">
        <f t="shared" si="94"/>
        <v>0</v>
      </c>
      <c r="P210" s="38">
        <f t="shared" si="94"/>
        <v>0</v>
      </c>
      <c r="Q210" s="38">
        <f t="shared" si="94"/>
        <v>0</v>
      </c>
      <c r="R210" s="35">
        <f t="shared" si="92"/>
        <v>0</v>
      </c>
    </row>
    <row r="211" spans="1:18" s="29" customFormat="1" ht="13.5" customHeight="1" thickBot="1" x14ac:dyDescent="0.2">
      <c r="A211" s="93"/>
      <c r="B211" s="86"/>
      <c r="C211" s="91" t="s">
        <v>16</v>
      </c>
      <c r="D211" s="36" t="s">
        <v>9</v>
      </c>
      <c r="E211" s="37"/>
      <c r="F211" s="40">
        <f>$E211*F205</f>
        <v>0</v>
      </c>
      <c r="G211" s="40">
        <f>$E211*G205</f>
        <v>0</v>
      </c>
      <c r="H211" s="40">
        <f>$E211*H205</f>
        <v>0</v>
      </c>
      <c r="I211" s="40">
        <f>$E211*I205</f>
        <v>0</v>
      </c>
      <c r="J211" s="38">
        <f>$E211*J205</f>
        <v>0</v>
      </c>
      <c r="K211" s="40">
        <f t="shared" ref="K211:Q211" si="95">$E211*K205</f>
        <v>0</v>
      </c>
      <c r="L211" s="40">
        <f t="shared" si="95"/>
        <v>0</v>
      </c>
      <c r="M211" s="40">
        <f t="shared" si="95"/>
        <v>0</v>
      </c>
      <c r="N211" s="40">
        <f t="shared" si="95"/>
        <v>0</v>
      </c>
      <c r="O211" s="40">
        <f t="shared" si="95"/>
        <v>0</v>
      </c>
      <c r="P211" s="40">
        <f t="shared" si="95"/>
        <v>0</v>
      </c>
      <c r="Q211" s="40">
        <f t="shared" si="95"/>
        <v>0</v>
      </c>
      <c r="R211" s="35">
        <f t="shared" si="92"/>
        <v>0</v>
      </c>
    </row>
    <row r="212" spans="1:18" s="29" customFormat="1" ht="13.5" customHeight="1" thickBot="1" x14ac:dyDescent="0.2">
      <c r="A212" s="93"/>
      <c r="B212" s="86"/>
      <c r="C212" s="91"/>
      <c r="D212" s="36" t="s">
        <v>10</v>
      </c>
      <c r="E212" s="37"/>
      <c r="F212" s="40">
        <f t="shared" ref="F212:Q213" si="96">$E212*F206</f>
        <v>0</v>
      </c>
      <c r="G212" s="40">
        <f t="shared" si="96"/>
        <v>0</v>
      </c>
      <c r="H212" s="40">
        <f t="shared" si="96"/>
        <v>0</v>
      </c>
      <c r="I212" s="40">
        <f t="shared" si="96"/>
        <v>0</v>
      </c>
      <c r="J212" s="38">
        <f t="shared" si="96"/>
        <v>0</v>
      </c>
      <c r="K212" s="40">
        <f t="shared" si="96"/>
        <v>0</v>
      </c>
      <c r="L212" s="40">
        <f t="shared" si="96"/>
        <v>0</v>
      </c>
      <c r="M212" s="40">
        <f t="shared" si="96"/>
        <v>0</v>
      </c>
      <c r="N212" s="40">
        <f t="shared" si="96"/>
        <v>0</v>
      </c>
      <c r="O212" s="40">
        <f t="shared" si="96"/>
        <v>0</v>
      </c>
      <c r="P212" s="40">
        <f t="shared" si="96"/>
        <v>0</v>
      </c>
      <c r="Q212" s="40">
        <f t="shared" si="96"/>
        <v>0</v>
      </c>
      <c r="R212" s="35">
        <f t="shared" si="92"/>
        <v>0</v>
      </c>
    </row>
    <row r="213" spans="1:18" s="29" customFormat="1" ht="13.5" customHeight="1" thickBot="1" x14ac:dyDescent="0.2">
      <c r="A213" s="93"/>
      <c r="B213" s="86"/>
      <c r="C213" s="91"/>
      <c r="D213" s="36" t="s">
        <v>11</v>
      </c>
      <c r="E213" s="37"/>
      <c r="F213" s="40">
        <f t="shared" si="96"/>
        <v>0</v>
      </c>
      <c r="G213" s="40">
        <f t="shared" si="96"/>
        <v>0</v>
      </c>
      <c r="H213" s="40">
        <f t="shared" si="96"/>
        <v>0</v>
      </c>
      <c r="I213" s="40">
        <f t="shared" si="96"/>
        <v>0</v>
      </c>
      <c r="J213" s="38">
        <f t="shared" si="96"/>
        <v>0</v>
      </c>
      <c r="K213" s="40">
        <f t="shared" si="96"/>
        <v>0</v>
      </c>
      <c r="L213" s="40">
        <f t="shared" si="96"/>
        <v>0</v>
      </c>
      <c r="M213" s="40">
        <f t="shared" si="96"/>
        <v>0</v>
      </c>
      <c r="N213" s="40">
        <f t="shared" si="96"/>
        <v>0</v>
      </c>
      <c r="O213" s="40">
        <f t="shared" si="96"/>
        <v>0</v>
      </c>
      <c r="P213" s="40">
        <f t="shared" si="96"/>
        <v>0</v>
      </c>
      <c r="Q213" s="40">
        <f t="shared" si="96"/>
        <v>0</v>
      </c>
      <c r="R213" s="35">
        <f t="shared" si="92"/>
        <v>0</v>
      </c>
    </row>
    <row r="214" spans="1:18" s="29" customFormat="1" ht="13.5" customHeight="1" x14ac:dyDescent="0.15">
      <c r="A214" s="94"/>
      <c r="B214" s="87"/>
      <c r="C214" s="79" t="s">
        <v>17</v>
      </c>
      <c r="D214" s="80"/>
      <c r="E214" s="81"/>
      <c r="F214" s="41">
        <f>ROUNDDOWN(SUM(F209:F213),0)</f>
        <v>0</v>
      </c>
      <c r="G214" s="41">
        <f>ROUNDDOWN(SUM(G209:G213),0)</f>
        <v>0</v>
      </c>
      <c r="H214" s="41">
        <f>ROUNDDOWN(SUM(H209:H213),0)</f>
        <v>0</v>
      </c>
      <c r="I214" s="41">
        <f>ROUNDDOWN(SUM(I209:I213),0)</f>
        <v>0</v>
      </c>
      <c r="J214" s="41">
        <f>ROUNDDOWN(SUM(J209:J213),0)</f>
        <v>0</v>
      </c>
      <c r="K214" s="41">
        <f t="shared" ref="K214:Q214" si="97">ROUNDDOWN(SUM(K209:K213),0)</f>
        <v>0</v>
      </c>
      <c r="L214" s="41">
        <f t="shared" si="97"/>
        <v>0</v>
      </c>
      <c r="M214" s="41">
        <f t="shared" si="97"/>
        <v>0</v>
      </c>
      <c r="N214" s="41">
        <f t="shared" si="97"/>
        <v>0</v>
      </c>
      <c r="O214" s="41">
        <f t="shared" si="97"/>
        <v>0</v>
      </c>
      <c r="P214" s="41">
        <f t="shared" si="97"/>
        <v>0</v>
      </c>
      <c r="Q214" s="41">
        <f t="shared" si="97"/>
        <v>0</v>
      </c>
      <c r="R214" s="35">
        <f t="shared" si="92"/>
        <v>0</v>
      </c>
    </row>
    <row r="215" spans="1:18" s="29" customFormat="1" ht="13.5" customHeight="1" x14ac:dyDescent="0.15">
      <c r="A215" s="92" t="s">
        <v>95</v>
      </c>
      <c r="B215" s="85" t="s">
        <v>49</v>
      </c>
      <c r="C215" s="79" t="s">
        <v>6</v>
      </c>
      <c r="D215" s="80"/>
      <c r="E215" s="81"/>
      <c r="F215" s="6">
        <v>130</v>
      </c>
      <c r="G215" s="6">
        <v>130</v>
      </c>
      <c r="H215" s="6">
        <v>130</v>
      </c>
      <c r="I215" s="6">
        <v>130</v>
      </c>
      <c r="J215" s="6">
        <v>130</v>
      </c>
      <c r="K215" s="6">
        <v>130</v>
      </c>
      <c r="L215" s="6">
        <v>130</v>
      </c>
      <c r="M215" s="6">
        <v>130</v>
      </c>
      <c r="N215" s="6">
        <v>130</v>
      </c>
      <c r="O215" s="6">
        <v>130</v>
      </c>
      <c r="P215" s="6">
        <v>130</v>
      </c>
      <c r="Q215" s="6">
        <v>130</v>
      </c>
      <c r="R215" s="34" t="s">
        <v>7</v>
      </c>
    </row>
    <row r="216" spans="1:18" s="29" customFormat="1" ht="13.5" customHeight="1" x14ac:dyDescent="0.15">
      <c r="A216" s="93"/>
      <c r="B216" s="86"/>
      <c r="C216" s="88" t="s">
        <v>8</v>
      </c>
      <c r="D216" s="91" t="s">
        <v>9</v>
      </c>
      <c r="E216" s="91"/>
      <c r="F216" s="7">
        <v>1623</v>
      </c>
      <c r="G216" s="7">
        <v>1681</v>
      </c>
      <c r="H216" s="7">
        <v>1928</v>
      </c>
      <c r="I216" s="7">
        <v>2313</v>
      </c>
      <c r="J216" s="7">
        <v>2197</v>
      </c>
      <c r="K216" s="7">
        <v>1645</v>
      </c>
      <c r="L216" s="7">
        <v>2566</v>
      </c>
      <c r="M216" s="7">
        <v>1546</v>
      </c>
      <c r="N216" s="7">
        <v>1188</v>
      </c>
      <c r="O216" s="7">
        <v>1128</v>
      </c>
      <c r="P216" s="7">
        <v>3400</v>
      </c>
      <c r="Q216" s="7">
        <v>1601</v>
      </c>
      <c r="R216" s="35">
        <f t="shared" ref="R216:R225" si="98">SUM(F216:Q216)</f>
        <v>22816</v>
      </c>
    </row>
    <row r="217" spans="1:18" s="29" customFormat="1" ht="13.5" customHeight="1" x14ac:dyDescent="0.15">
      <c r="A217" s="93"/>
      <c r="B217" s="86"/>
      <c r="C217" s="89"/>
      <c r="D217" s="91" t="s">
        <v>10</v>
      </c>
      <c r="E217" s="91"/>
      <c r="F217" s="7">
        <v>1869</v>
      </c>
      <c r="G217" s="7">
        <v>2228</v>
      </c>
      <c r="H217" s="7">
        <v>1941</v>
      </c>
      <c r="I217" s="7">
        <v>2826</v>
      </c>
      <c r="J217" s="7">
        <v>2521</v>
      </c>
      <c r="K217" s="7">
        <v>2717</v>
      </c>
      <c r="L217" s="7">
        <v>2534</v>
      </c>
      <c r="M217" s="7">
        <v>4088</v>
      </c>
      <c r="N217" s="7">
        <v>2534</v>
      </c>
      <c r="O217" s="7">
        <v>3404</v>
      </c>
      <c r="P217" s="7">
        <v>3236</v>
      </c>
      <c r="Q217" s="7">
        <v>2008</v>
      </c>
      <c r="R217" s="35">
        <f t="shared" si="98"/>
        <v>31906</v>
      </c>
    </row>
    <row r="218" spans="1:18" s="29" customFormat="1" ht="13.5" customHeight="1" x14ac:dyDescent="0.15">
      <c r="A218" s="93"/>
      <c r="B218" s="86"/>
      <c r="C218" s="89"/>
      <c r="D218" s="91" t="s">
        <v>11</v>
      </c>
      <c r="E218" s="91"/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1566</v>
      </c>
      <c r="N218" s="7">
        <v>1105</v>
      </c>
      <c r="O218" s="7">
        <v>1628</v>
      </c>
      <c r="P218" s="7">
        <v>0</v>
      </c>
      <c r="Q218" s="7">
        <v>0</v>
      </c>
      <c r="R218" s="35">
        <f t="shared" si="98"/>
        <v>4299</v>
      </c>
    </row>
    <row r="219" spans="1:18" s="29" customFormat="1" ht="13.5" customHeight="1" thickBot="1" x14ac:dyDescent="0.2">
      <c r="A219" s="93"/>
      <c r="B219" s="86"/>
      <c r="C219" s="90"/>
      <c r="D219" s="91" t="s">
        <v>12</v>
      </c>
      <c r="E219" s="91"/>
      <c r="F219" s="8">
        <f>SUM(F216:F218)</f>
        <v>3492</v>
      </c>
      <c r="G219" s="8">
        <f>SUM(G216:G218)</f>
        <v>3909</v>
      </c>
      <c r="H219" s="8">
        <f>SUM(H216:H218)</f>
        <v>3869</v>
      </c>
      <c r="I219" s="8">
        <f>SUM(I216:I218)</f>
        <v>5139</v>
      </c>
      <c r="J219" s="8">
        <f t="shared" ref="J219:Q219" si="99">SUM(J216:J218)</f>
        <v>4718</v>
      </c>
      <c r="K219" s="8">
        <f t="shared" si="99"/>
        <v>4362</v>
      </c>
      <c r="L219" s="8">
        <f t="shared" si="99"/>
        <v>5100</v>
      </c>
      <c r="M219" s="8">
        <f t="shared" si="99"/>
        <v>7200</v>
      </c>
      <c r="N219" s="8">
        <f t="shared" si="99"/>
        <v>4827</v>
      </c>
      <c r="O219" s="8">
        <f t="shared" si="99"/>
        <v>6160</v>
      </c>
      <c r="P219" s="8">
        <f t="shared" si="99"/>
        <v>6636</v>
      </c>
      <c r="Q219" s="8">
        <f t="shared" si="99"/>
        <v>3609</v>
      </c>
      <c r="R219" s="35">
        <f t="shared" si="98"/>
        <v>59021</v>
      </c>
    </row>
    <row r="220" spans="1:18" s="29" customFormat="1" ht="12.75" thickBot="1" x14ac:dyDescent="0.2">
      <c r="A220" s="93"/>
      <c r="B220" s="86"/>
      <c r="C220" s="91" t="s">
        <v>13</v>
      </c>
      <c r="D220" s="36" t="s">
        <v>14</v>
      </c>
      <c r="E220" s="37"/>
      <c r="F220" s="38">
        <f t="shared" ref="F220:Q221" si="100">$J$215*$E220</f>
        <v>0</v>
      </c>
      <c r="G220" s="38">
        <f t="shared" si="100"/>
        <v>0</v>
      </c>
      <c r="H220" s="38">
        <f t="shared" si="100"/>
        <v>0</v>
      </c>
      <c r="I220" s="38">
        <f t="shared" si="100"/>
        <v>0</v>
      </c>
      <c r="J220" s="38">
        <f t="shared" si="100"/>
        <v>0</v>
      </c>
      <c r="K220" s="38">
        <f t="shared" si="100"/>
        <v>0</v>
      </c>
      <c r="L220" s="38">
        <f t="shared" si="100"/>
        <v>0</v>
      </c>
      <c r="M220" s="38">
        <f t="shared" si="100"/>
        <v>0</v>
      </c>
      <c r="N220" s="38">
        <f t="shared" si="100"/>
        <v>0</v>
      </c>
      <c r="O220" s="38">
        <f t="shared" si="100"/>
        <v>0</v>
      </c>
      <c r="P220" s="38">
        <f t="shared" si="100"/>
        <v>0</v>
      </c>
      <c r="Q220" s="38">
        <f t="shared" si="100"/>
        <v>0</v>
      </c>
      <c r="R220" s="35">
        <f t="shared" si="98"/>
        <v>0</v>
      </c>
    </row>
    <row r="221" spans="1:18" s="29" customFormat="1" ht="12.75" thickBot="1" x14ac:dyDescent="0.2">
      <c r="A221" s="93"/>
      <c r="B221" s="86"/>
      <c r="C221" s="91"/>
      <c r="D221" s="39" t="s">
        <v>15</v>
      </c>
      <c r="E221" s="37"/>
      <c r="F221" s="38">
        <f t="shared" si="100"/>
        <v>0</v>
      </c>
      <c r="G221" s="38">
        <f t="shared" si="100"/>
        <v>0</v>
      </c>
      <c r="H221" s="38">
        <f t="shared" si="100"/>
        <v>0</v>
      </c>
      <c r="I221" s="38">
        <f t="shared" si="100"/>
        <v>0</v>
      </c>
      <c r="J221" s="38">
        <f t="shared" si="100"/>
        <v>0</v>
      </c>
      <c r="K221" s="38">
        <f t="shared" si="100"/>
        <v>0</v>
      </c>
      <c r="L221" s="38">
        <f t="shared" si="100"/>
        <v>0</v>
      </c>
      <c r="M221" s="38">
        <f t="shared" si="100"/>
        <v>0</v>
      </c>
      <c r="N221" s="38">
        <f t="shared" si="100"/>
        <v>0</v>
      </c>
      <c r="O221" s="38">
        <f t="shared" si="100"/>
        <v>0</v>
      </c>
      <c r="P221" s="38">
        <f t="shared" si="100"/>
        <v>0</v>
      </c>
      <c r="Q221" s="38">
        <f t="shared" si="100"/>
        <v>0</v>
      </c>
      <c r="R221" s="35">
        <f t="shared" si="98"/>
        <v>0</v>
      </c>
    </row>
    <row r="222" spans="1:18" s="29" customFormat="1" ht="12.75" thickBot="1" x14ac:dyDescent="0.2">
      <c r="A222" s="93"/>
      <c r="B222" s="86"/>
      <c r="C222" s="91" t="s">
        <v>16</v>
      </c>
      <c r="D222" s="36" t="s">
        <v>9</v>
      </c>
      <c r="E222" s="37"/>
      <c r="F222" s="40">
        <f t="shared" ref="F222:Q224" si="101">$E222*F216</f>
        <v>0</v>
      </c>
      <c r="G222" s="40">
        <f t="shared" si="101"/>
        <v>0</v>
      </c>
      <c r="H222" s="40">
        <f t="shared" si="101"/>
        <v>0</v>
      </c>
      <c r="I222" s="40">
        <f t="shared" si="101"/>
        <v>0</v>
      </c>
      <c r="J222" s="38">
        <f t="shared" si="101"/>
        <v>0</v>
      </c>
      <c r="K222" s="40">
        <f t="shared" si="101"/>
        <v>0</v>
      </c>
      <c r="L222" s="40">
        <f t="shared" si="101"/>
        <v>0</v>
      </c>
      <c r="M222" s="40">
        <f t="shared" si="101"/>
        <v>0</v>
      </c>
      <c r="N222" s="40">
        <f t="shared" si="101"/>
        <v>0</v>
      </c>
      <c r="O222" s="40">
        <f t="shared" si="101"/>
        <v>0</v>
      </c>
      <c r="P222" s="40">
        <f t="shared" si="101"/>
        <v>0</v>
      </c>
      <c r="Q222" s="40">
        <f t="shared" si="101"/>
        <v>0</v>
      </c>
      <c r="R222" s="35">
        <f t="shared" si="98"/>
        <v>0</v>
      </c>
    </row>
    <row r="223" spans="1:18" s="29" customFormat="1" ht="12.75" thickBot="1" x14ac:dyDescent="0.2">
      <c r="A223" s="93"/>
      <c r="B223" s="86"/>
      <c r="C223" s="91"/>
      <c r="D223" s="36" t="s">
        <v>10</v>
      </c>
      <c r="E223" s="37"/>
      <c r="F223" s="40">
        <f t="shared" si="101"/>
        <v>0</v>
      </c>
      <c r="G223" s="40">
        <f t="shared" si="101"/>
        <v>0</v>
      </c>
      <c r="H223" s="40">
        <f t="shared" si="101"/>
        <v>0</v>
      </c>
      <c r="I223" s="40">
        <f t="shared" si="101"/>
        <v>0</v>
      </c>
      <c r="J223" s="38">
        <f t="shared" si="101"/>
        <v>0</v>
      </c>
      <c r="K223" s="40">
        <f t="shared" si="101"/>
        <v>0</v>
      </c>
      <c r="L223" s="40">
        <f t="shared" si="101"/>
        <v>0</v>
      </c>
      <c r="M223" s="40">
        <f t="shared" si="101"/>
        <v>0</v>
      </c>
      <c r="N223" s="40">
        <f t="shared" si="101"/>
        <v>0</v>
      </c>
      <c r="O223" s="40">
        <f t="shared" si="101"/>
        <v>0</v>
      </c>
      <c r="P223" s="40">
        <f t="shared" si="101"/>
        <v>0</v>
      </c>
      <c r="Q223" s="40">
        <f t="shared" si="101"/>
        <v>0</v>
      </c>
      <c r="R223" s="35">
        <f t="shared" si="98"/>
        <v>0</v>
      </c>
    </row>
    <row r="224" spans="1:18" s="29" customFormat="1" ht="13.5" customHeight="1" thickBot="1" x14ac:dyDescent="0.2">
      <c r="A224" s="93"/>
      <c r="B224" s="86"/>
      <c r="C224" s="91"/>
      <c r="D224" s="36" t="s">
        <v>11</v>
      </c>
      <c r="E224" s="37"/>
      <c r="F224" s="40">
        <f t="shared" si="101"/>
        <v>0</v>
      </c>
      <c r="G224" s="40">
        <f t="shared" si="101"/>
        <v>0</v>
      </c>
      <c r="H224" s="40">
        <f t="shared" si="101"/>
        <v>0</v>
      </c>
      <c r="I224" s="40">
        <f t="shared" si="101"/>
        <v>0</v>
      </c>
      <c r="J224" s="38">
        <f t="shared" si="101"/>
        <v>0</v>
      </c>
      <c r="K224" s="40">
        <f t="shared" si="101"/>
        <v>0</v>
      </c>
      <c r="L224" s="40">
        <f t="shared" si="101"/>
        <v>0</v>
      </c>
      <c r="M224" s="40">
        <f t="shared" si="101"/>
        <v>0</v>
      </c>
      <c r="N224" s="40">
        <f t="shared" si="101"/>
        <v>0</v>
      </c>
      <c r="O224" s="40">
        <f t="shared" si="101"/>
        <v>0</v>
      </c>
      <c r="P224" s="40">
        <f t="shared" si="101"/>
        <v>0</v>
      </c>
      <c r="Q224" s="40">
        <f t="shared" si="101"/>
        <v>0</v>
      </c>
      <c r="R224" s="35">
        <f t="shared" si="98"/>
        <v>0</v>
      </c>
    </row>
    <row r="225" spans="1:19" s="29" customFormat="1" ht="13.5" customHeight="1" x14ac:dyDescent="0.15">
      <c r="A225" s="94"/>
      <c r="B225" s="87"/>
      <c r="C225" s="79" t="s">
        <v>17</v>
      </c>
      <c r="D225" s="80"/>
      <c r="E225" s="81"/>
      <c r="F225" s="41">
        <f>ROUNDDOWN(SUM(F220:F224),0)</f>
        <v>0</v>
      </c>
      <c r="G225" s="41">
        <f>ROUNDDOWN(SUM(G220:G224),0)</f>
        <v>0</v>
      </c>
      <c r="H225" s="41">
        <f>ROUNDDOWN(SUM(H220:H224),0)</f>
        <v>0</v>
      </c>
      <c r="I225" s="41">
        <f>ROUNDDOWN(SUM(I220:I224),0)</f>
        <v>0</v>
      </c>
      <c r="J225" s="41">
        <f>ROUNDDOWN(SUM(J220:J224),0)</f>
        <v>0</v>
      </c>
      <c r="K225" s="41">
        <f t="shared" ref="K225:Q225" si="102">ROUNDDOWN(SUM(K220:K224),0)</f>
        <v>0</v>
      </c>
      <c r="L225" s="41">
        <f t="shared" si="102"/>
        <v>0</v>
      </c>
      <c r="M225" s="41">
        <f t="shared" si="102"/>
        <v>0</v>
      </c>
      <c r="N225" s="41">
        <f t="shared" si="102"/>
        <v>0</v>
      </c>
      <c r="O225" s="41">
        <f t="shared" si="102"/>
        <v>0</v>
      </c>
      <c r="P225" s="41">
        <f t="shared" si="102"/>
        <v>0</v>
      </c>
      <c r="Q225" s="41">
        <f t="shared" si="102"/>
        <v>0</v>
      </c>
      <c r="R225" s="35">
        <f t="shared" si="98"/>
        <v>0</v>
      </c>
      <c r="S225" s="42">
        <f>R225+R214+R203+R192+R181</f>
        <v>0</v>
      </c>
    </row>
    <row r="226" spans="1:19" s="47" customFormat="1" ht="6.75" customHeight="1" x14ac:dyDescent="0.15">
      <c r="A226" s="44"/>
      <c r="B226" s="44"/>
      <c r="C226" s="44"/>
      <c r="D226" s="44"/>
      <c r="E226" s="44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6"/>
    </row>
    <row r="227" spans="1:19" s="50" customFormat="1" ht="13.5" customHeight="1" x14ac:dyDescent="0.15">
      <c r="A227" s="48"/>
      <c r="B227" s="31" t="s">
        <v>3</v>
      </c>
      <c r="C227" s="79" t="s">
        <v>4</v>
      </c>
      <c r="D227" s="80"/>
      <c r="E227" s="81"/>
      <c r="F227" s="32" t="s">
        <v>114</v>
      </c>
      <c r="G227" s="32" t="s">
        <v>115</v>
      </c>
      <c r="H227" s="32" t="s">
        <v>116</v>
      </c>
      <c r="I227" s="32" t="s">
        <v>117</v>
      </c>
      <c r="J227" s="32" t="s">
        <v>118</v>
      </c>
      <c r="K227" s="32" t="s">
        <v>119</v>
      </c>
      <c r="L227" s="32" t="s">
        <v>120</v>
      </c>
      <c r="M227" s="32" t="s">
        <v>121</v>
      </c>
      <c r="N227" s="32" t="s">
        <v>122</v>
      </c>
      <c r="O227" s="32" t="s">
        <v>123</v>
      </c>
      <c r="P227" s="32" t="s">
        <v>124</v>
      </c>
      <c r="Q227" s="32" t="s">
        <v>125</v>
      </c>
      <c r="R227" s="49" t="s">
        <v>5</v>
      </c>
    </row>
    <row r="228" spans="1:19" s="29" customFormat="1" ht="13.5" customHeight="1" x14ac:dyDescent="0.15">
      <c r="A228" s="92" t="s">
        <v>50</v>
      </c>
      <c r="B228" s="85" t="s">
        <v>51</v>
      </c>
      <c r="C228" s="79" t="s">
        <v>6</v>
      </c>
      <c r="D228" s="80"/>
      <c r="E228" s="81"/>
      <c r="F228" s="6">
        <v>512</v>
      </c>
      <c r="G228" s="6">
        <v>512</v>
      </c>
      <c r="H228" s="6">
        <v>512</v>
      </c>
      <c r="I228" s="6">
        <v>512</v>
      </c>
      <c r="J228" s="6">
        <v>512</v>
      </c>
      <c r="K228" s="6">
        <v>512</v>
      </c>
      <c r="L228" s="6">
        <v>512</v>
      </c>
      <c r="M228" s="6">
        <v>512</v>
      </c>
      <c r="N228" s="6">
        <v>512</v>
      </c>
      <c r="O228" s="6">
        <v>512</v>
      </c>
      <c r="P228" s="6">
        <v>512</v>
      </c>
      <c r="Q228" s="6">
        <v>512</v>
      </c>
      <c r="R228" s="34" t="s">
        <v>7</v>
      </c>
    </row>
    <row r="229" spans="1:19" s="29" customFormat="1" ht="13.5" customHeight="1" x14ac:dyDescent="0.15">
      <c r="A229" s="93"/>
      <c r="B229" s="86"/>
      <c r="C229" s="88" t="s">
        <v>8</v>
      </c>
      <c r="D229" s="91" t="s">
        <v>9</v>
      </c>
      <c r="E229" s="91"/>
      <c r="F229" s="7">
        <v>16825</v>
      </c>
      <c r="G229" s="7">
        <v>18514</v>
      </c>
      <c r="H229" s="7">
        <v>15944</v>
      </c>
      <c r="I229" s="7">
        <v>3064</v>
      </c>
      <c r="J229" s="7">
        <v>1047</v>
      </c>
      <c r="K229" s="7">
        <v>1388</v>
      </c>
      <c r="L229" s="7">
        <v>1212</v>
      </c>
      <c r="M229" s="7">
        <v>508</v>
      </c>
      <c r="N229" s="7">
        <v>458</v>
      </c>
      <c r="O229" s="7">
        <v>505</v>
      </c>
      <c r="P229" s="7">
        <v>1843</v>
      </c>
      <c r="Q229" s="7">
        <v>17214</v>
      </c>
      <c r="R229" s="35">
        <f t="shared" ref="R229:R238" si="103">SUM(F229:Q229)</f>
        <v>78522</v>
      </c>
    </row>
    <row r="230" spans="1:19" s="29" customFormat="1" ht="13.5" customHeight="1" x14ac:dyDescent="0.15">
      <c r="A230" s="93"/>
      <c r="B230" s="86"/>
      <c r="C230" s="89"/>
      <c r="D230" s="91" t="s">
        <v>10</v>
      </c>
      <c r="E230" s="91"/>
      <c r="F230" s="7">
        <v>18639</v>
      </c>
      <c r="G230" s="7">
        <v>22026</v>
      </c>
      <c r="H230" s="7">
        <v>21246</v>
      </c>
      <c r="I230" s="7">
        <v>2386</v>
      </c>
      <c r="J230" s="7">
        <v>1147</v>
      </c>
      <c r="K230" s="7">
        <v>1344</v>
      </c>
      <c r="L230" s="7">
        <v>1060</v>
      </c>
      <c r="M230" s="7">
        <v>1199</v>
      </c>
      <c r="N230" s="7">
        <v>1041</v>
      </c>
      <c r="O230" s="7">
        <v>2001</v>
      </c>
      <c r="P230" s="7">
        <v>1909</v>
      </c>
      <c r="Q230" s="7">
        <v>19079</v>
      </c>
      <c r="R230" s="35">
        <f t="shared" si="103"/>
        <v>93077</v>
      </c>
    </row>
    <row r="231" spans="1:19" s="29" customFormat="1" ht="13.5" customHeight="1" x14ac:dyDescent="0.15">
      <c r="A231" s="93"/>
      <c r="B231" s="86"/>
      <c r="C231" s="89"/>
      <c r="D231" s="91" t="s">
        <v>11</v>
      </c>
      <c r="E231" s="91"/>
      <c r="F231" s="7"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640</v>
      </c>
      <c r="N231" s="7">
        <v>840</v>
      </c>
      <c r="O231" s="7">
        <v>553</v>
      </c>
      <c r="P231" s="7">
        <v>0</v>
      </c>
      <c r="Q231" s="7">
        <v>0</v>
      </c>
      <c r="R231" s="35">
        <f t="shared" si="103"/>
        <v>2033</v>
      </c>
    </row>
    <row r="232" spans="1:19" s="29" customFormat="1" ht="13.5" customHeight="1" thickBot="1" x14ac:dyDescent="0.2">
      <c r="A232" s="93"/>
      <c r="B232" s="86"/>
      <c r="C232" s="90"/>
      <c r="D232" s="91" t="s">
        <v>12</v>
      </c>
      <c r="E232" s="91"/>
      <c r="F232" s="8">
        <f>SUM(F229:F231)</f>
        <v>35464</v>
      </c>
      <c r="G232" s="8">
        <f>SUM(G229:G231)</f>
        <v>40540</v>
      </c>
      <c r="H232" s="8">
        <f>SUM(H229:H231)</f>
        <v>37190</v>
      </c>
      <c r="I232" s="8">
        <f>SUM(I229:I231)</f>
        <v>5450</v>
      </c>
      <c r="J232" s="8">
        <f t="shared" ref="J232:Q232" si="104">SUM(J229:J231)</f>
        <v>2194</v>
      </c>
      <c r="K232" s="8">
        <f t="shared" si="104"/>
        <v>2732</v>
      </c>
      <c r="L232" s="8">
        <f t="shared" si="104"/>
        <v>2272</v>
      </c>
      <c r="M232" s="8">
        <f t="shared" si="104"/>
        <v>2347</v>
      </c>
      <c r="N232" s="8">
        <f t="shared" si="104"/>
        <v>2339</v>
      </c>
      <c r="O232" s="8">
        <f t="shared" si="104"/>
        <v>3059</v>
      </c>
      <c r="P232" s="8">
        <f t="shared" si="104"/>
        <v>3752</v>
      </c>
      <c r="Q232" s="8">
        <f t="shared" si="104"/>
        <v>36293</v>
      </c>
      <c r="R232" s="35">
        <f t="shared" si="103"/>
        <v>173632</v>
      </c>
    </row>
    <row r="233" spans="1:19" s="29" customFormat="1" ht="13.5" customHeight="1" thickBot="1" x14ac:dyDescent="0.2">
      <c r="A233" s="93"/>
      <c r="B233" s="86"/>
      <c r="C233" s="91" t="s">
        <v>13</v>
      </c>
      <c r="D233" s="36" t="s">
        <v>14</v>
      </c>
      <c r="E233" s="37"/>
      <c r="F233" s="38">
        <f t="shared" ref="F233:Q234" si="105">$J$228*$E233</f>
        <v>0</v>
      </c>
      <c r="G233" s="38">
        <f t="shared" si="105"/>
        <v>0</v>
      </c>
      <c r="H233" s="38">
        <f t="shared" si="105"/>
        <v>0</v>
      </c>
      <c r="I233" s="38">
        <f>$J$228*$E233</f>
        <v>0</v>
      </c>
      <c r="J233" s="38">
        <f t="shared" si="105"/>
        <v>0</v>
      </c>
      <c r="K233" s="38">
        <f t="shared" si="105"/>
        <v>0</v>
      </c>
      <c r="L233" s="38">
        <f t="shared" si="105"/>
        <v>0</v>
      </c>
      <c r="M233" s="38">
        <f t="shared" si="105"/>
        <v>0</v>
      </c>
      <c r="N233" s="38">
        <f t="shared" si="105"/>
        <v>0</v>
      </c>
      <c r="O233" s="38">
        <f t="shared" si="105"/>
        <v>0</v>
      </c>
      <c r="P233" s="38">
        <f t="shared" si="105"/>
        <v>0</v>
      </c>
      <c r="Q233" s="38">
        <f t="shared" si="105"/>
        <v>0</v>
      </c>
      <c r="R233" s="35">
        <f t="shared" si="103"/>
        <v>0</v>
      </c>
    </row>
    <row r="234" spans="1:19" s="29" customFormat="1" ht="13.5" customHeight="1" thickBot="1" x14ac:dyDescent="0.2">
      <c r="A234" s="93"/>
      <c r="B234" s="86"/>
      <c r="C234" s="91"/>
      <c r="D234" s="39" t="s">
        <v>15</v>
      </c>
      <c r="E234" s="37"/>
      <c r="F234" s="38">
        <f t="shared" si="105"/>
        <v>0</v>
      </c>
      <c r="G234" s="38">
        <f t="shared" si="105"/>
        <v>0</v>
      </c>
      <c r="H234" s="38">
        <f t="shared" si="105"/>
        <v>0</v>
      </c>
      <c r="I234" s="38">
        <f t="shared" si="105"/>
        <v>0</v>
      </c>
      <c r="J234" s="38">
        <f t="shared" si="105"/>
        <v>0</v>
      </c>
      <c r="K234" s="38">
        <f t="shared" si="105"/>
        <v>0</v>
      </c>
      <c r="L234" s="38">
        <f t="shared" si="105"/>
        <v>0</v>
      </c>
      <c r="M234" s="38">
        <f t="shared" si="105"/>
        <v>0</v>
      </c>
      <c r="N234" s="38">
        <f t="shared" si="105"/>
        <v>0</v>
      </c>
      <c r="O234" s="38">
        <f t="shared" si="105"/>
        <v>0</v>
      </c>
      <c r="P234" s="38">
        <f t="shared" si="105"/>
        <v>0</v>
      </c>
      <c r="Q234" s="38">
        <f t="shared" si="105"/>
        <v>0</v>
      </c>
      <c r="R234" s="35">
        <f t="shared" si="103"/>
        <v>0</v>
      </c>
    </row>
    <row r="235" spans="1:19" s="29" customFormat="1" ht="13.5" customHeight="1" thickBot="1" x14ac:dyDescent="0.2">
      <c r="A235" s="93"/>
      <c r="B235" s="86"/>
      <c r="C235" s="91" t="s">
        <v>16</v>
      </c>
      <c r="D235" s="36" t="s">
        <v>9</v>
      </c>
      <c r="E235" s="37"/>
      <c r="F235" s="40">
        <f t="shared" ref="F235:Q237" si="106">$E235*F229</f>
        <v>0</v>
      </c>
      <c r="G235" s="40">
        <f t="shared" si="106"/>
        <v>0</v>
      </c>
      <c r="H235" s="40">
        <f t="shared" si="106"/>
        <v>0</v>
      </c>
      <c r="I235" s="40">
        <f t="shared" si="106"/>
        <v>0</v>
      </c>
      <c r="J235" s="38">
        <f t="shared" si="106"/>
        <v>0</v>
      </c>
      <c r="K235" s="40">
        <f t="shared" si="106"/>
        <v>0</v>
      </c>
      <c r="L235" s="40">
        <f t="shared" si="106"/>
        <v>0</v>
      </c>
      <c r="M235" s="40">
        <f t="shared" si="106"/>
        <v>0</v>
      </c>
      <c r="N235" s="40">
        <f t="shared" si="106"/>
        <v>0</v>
      </c>
      <c r="O235" s="40">
        <f t="shared" si="106"/>
        <v>0</v>
      </c>
      <c r="P235" s="40">
        <f t="shared" si="106"/>
        <v>0</v>
      </c>
      <c r="Q235" s="40">
        <f t="shared" si="106"/>
        <v>0</v>
      </c>
      <c r="R235" s="35">
        <f t="shared" si="103"/>
        <v>0</v>
      </c>
    </row>
    <row r="236" spans="1:19" s="29" customFormat="1" ht="13.5" customHeight="1" thickBot="1" x14ac:dyDescent="0.2">
      <c r="A236" s="93"/>
      <c r="B236" s="86"/>
      <c r="C236" s="91"/>
      <c r="D236" s="36" t="s">
        <v>10</v>
      </c>
      <c r="E236" s="37"/>
      <c r="F236" s="40">
        <f t="shared" si="106"/>
        <v>0</v>
      </c>
      <c r="G236" s="40">
        <f t="shared" si="106"/>
        <v>0</v>
      </c>
      <c r="H236" s="40">
        <f t="shared" si="106"/>
        <v>0</v>
      </c>
      <c r="I236" s="40">
        <f t="shared" si="106"/>
        <v>0</v>
      </c>
      <c r="J236" s="38">
        <f t="shared" si="106"/>
        <v>0</v>
      </c>
      <c r="K236" s="40">
        <f t="shared" si="106"/>
        <v>0</v>
      </c>
      <c r="L236" s="40">
        <f t="shared" si="106"/>
        <v>0</v>
      </c>
      <c r="M236" s="40">
        <f t="shared" si="106"/>
        <v>0</v>
      </c>
      <c r="N236" s="40">
        <f t="shared" si="106"/>
        <v>0</v>
      </c>
      <c r="O236" s="40">
        <f t="shared" si="106"/>
        <v>0</v>
      </c>
      <c r="P236" s="40">
        <f t="shared" si="106"/>
        <v>0</v>
      </c>
      <c r="Q236" s="40">
        <f t="shared" si="106"/>
        <v>0</v>
      </c>
      <c r="R236" s="35">
        <f t="shared" si="103"/>
        <v>0</v>
      </c>
    </row>
    <row r="237" spans="1:19" s="29" customFormat="1" ht="13.5" customHeight="1" thickBot="1" x14ac:dyDescent="0.2">
      <c r="A237" s="93"/>
      <c r="B237" s="86"/>
      <c r="C237" s="91"/>
      <c r="D237" s="36" t="s">
        <v>11</v>
      </c>
      <c r="E237" s="37"/>
      <c r="F237" s="40">
        <f t="shared" si="106"/>
        <v>0</v>
      </c>
      <c r="G237" s="40">
        <f t="shared" si="106"/>
        <v>0</v>
      </c>
      <c r="H237" s="40">
        <f t="shared" si="106"/>
        <v>0</v>
      </c>
      <c r="I237" s="40">
        <f t="shared" si="106"/>
        <v>0</v>
      </c>
      <c r="J237" s="38">
        <f t="shared" si="106"/>
        <v>0</v>
      </c>
      <c r="K237" s="40">
        <f t="shared" si="106"/>
        <v>0</v>
      </c>
      <c r="L237" s="40">
        <f t="shared" si="106"/>
        <v>0</v>
      </c>
      <c r="M237" s="40">
        <f t="shared" si="106"/>
        <v>0</v>
      </c>
      <c r="N237" s="40">
        <f t="shared" si="106"/>
        <v>0</v>
      </c>
      <c r="O237" s="40">
        <f t="shared" si="106"/>
        <v>0</v>
      </c>
      <c r="P237" s="40">
        <f t="shared" si="106"/>
        <v>0</v>
      </c>
      <c r="Q237" s="40">
        <f t="shared" si="106"/>
        <v>0</v>
      </c>
      <c r="R237" s="35">
        <f t="shared" si="103"/>
        <v>0</v>
      </c>
    </row>
    <row r="238" spans="1:19" s="29" customFormat="1" ht="13.5" customHeight="1" x14ac:dyDescent="0.15">
      <c r="A238" s="94"/>
      <c r="B238" s="87"/>
      <c r="C238" s="79" t="s">
        <v>17</v>
      </c>
      <c r="D238" s="80"/>
      <c r="E238" s="81"/>
      <c r="F238" s="41">
        <f>ROUNDDOWN(SUM(F233:F237),0)</f>
        <v>0</v>
      </c>
      <c r="G238" s="41">
        <f>ROUNDDOWN(SUM(G233:G237),0)</f>
        <v>0</v>
      </c>
      <c r="H238" s="41">
        <f>ROUNDDOWN(SUM(H233:H237),0)</f>
        <v>0</v>
      </c>
      <c r="I238" s="41">
        <f>ROUNDDOWN(SUM(I233:I237),0)</f>
        <v>0</v>
      </c>
      <c r="J238" s="41">
        <f>ROUNDDOWN(SUM(J233:J237),0)</f>
        <v>0</v>
      </c>
      <c r="K238" s="41">
        <f t="shared" ref="K238:Q238" si="107">ROUNDDOWN(SUM(K233:K237),0)</f>
        <v>0</v>
      </c>
      <c r="L238" s="41">
        <f t="shared" si="107"/>
        <v>0</v>
      </c>
      <c r="M238" s="41">
        <f t="shared" si="107"/>
        <v>0</v>
      </c>
      <c r="N238" s="41">
        <f t="shared" si="107"/>
        <v>0</v>
      </c>
      <c r="O238" s="41">
        <f t="shared" si="107"/>
        <v>0</v>
      </c>
      <c r="P238" s="41">
        <f t="shared" si="107"/>
        <v>0</v>
      </c>
      <c r="Q238" s="41">
        <f t="shared" si="107"/>
        <v>0</v>
      </c>
      <c r="R238" s="35">
        <f t="shared" si="103"/>
        <v>0</v>
      </c>
    </row>
    <row r="239" spans="1:19" s="29" customFormat="1" ht="13.5" customHeight="1" x14ac:dyDescent="0.15">
      <c r="A239" s="92" t="s">
        <v>52</v>
      </c>
      <c r="B239" s="85" t="s">
        <v>53</v>
      </c>
      <c r="C239" s="79" t="s">
        <v>6</v>
      </c>
      <c r="D239" s="80"/>
      <c r="E239" s="81"/>
      <c r="F239" s="6">
        <v>427</v>
      </c>
      <c r="G239" s="6">
        <v>427</v>
      </c>
      <c r="H239" s="6">
        <v>427</v>
      </c>
      <c r="I239" s="6">
        <v>427</v>
      </c>
      <c r="J239" s="6">
        <v>427</v>
      </c>
      <c r="K239" s="6">
        <v>427</v>
      </c>
      <c r="L239" s="6">
        <v>427</v>
      </c>
      <c r="M239" s="6">
        <v>427</v>
      </c>
      <c r="N239" s="6">
        <v>427</v>
      </c>
      <c r="O239" s="6">
        <v>427</v>
      </c>
      <c r="P239" s="6">
        <v>427</v>
      </c>
      <c r="Q239" s="6">
        <v>427</v>
      </c>
      <c r="R239" s="34" t="s">
        <v>7</v>
      </c>
    </row>
    <row r="240" spans="1:19" s="29" customFormat="1" ht="13.5" customHeight="1" x14ac:dyDescent="0.15">
      <c r="A240" s="93"/>
      <c r="B240" s="86"/>
      <c r="C240" s="88" t="s">
        <v>8</v>
      </c>
      <c r="D240" s="91" t="s">
        <v>9</v>
      </c>
      <c r="E240" s="91"/>
      <c r="F240" s="7">
        <v>6645</v>
      </c>
      <c r="G240" s="7">
        <v>8465</v>
      </c>
      <c r="H240" s="7">
        <v>9207</v>
      </c>
      <c r="I240" s="7">
        <v>25852</v>
      </c>
      <c r="J240" s="7">
        <v>27670</v>
      </c>
      <c r="K240" s="7">
        <v>21674</v>
      </c>
      <c r="L240" s="7">
        <v>33054</v>
      </c>
      <c r="M240" s="7">
        <v>17657</v>
      </c>
      <c r="N240" s="7">
        <v>14823</v>
      </c>
      <c r="O240" s="7">
        <v>13679</v>
      </c>
      <c r="P240" s="7">
        <v>36578</v>
      </c>
      <c r="Q240" s="7">
        <v>6065</v>
      </c>
      <c r="R240" s="35">
        <f t="shared" ref="R240:R249" si="108">SUM(F240:Q240)</f>
        <v>221369</v>
      </c>
    </row>
    <row r="241" spans="1:18" s="29" customFormat="1" ht="13.5" customHeight="1" x14ac:dyDescent="0.15">
      <c r="A241" s="93"/>
      <c r="B241" s="86"/>
      <c r="C241" s="89"/>
      <c r="D241" s="91" t="s">
        <v>10</v>
      </c>
      <c r="E241" s="91"/>
      <c r="F241" s="7">
        <v>7218</v>
      </c>
      <c r="G241" s="7">
        <v>11698</v>
      </c>
      <c r="H241" s="7">
        <v>8242</v>
      </c>
      <c r="I241" s="7">
        <v>28235</v>
      </c>
      <c r="J241" s="7">
        <v>28475</v>
      </c>
      <c r="K241" s="7">
        <v>31209</v>
      </c>
      <c r="L241" s="7">
        <v>30289</v>
      </c>
      <c r="M241" s="7">
        <v>39446</v>
      </c>
      <c r="N241" s="7">
        <v>32573</v>
      </c>
      <c r="O241" s="7">
        <v>34078</v>
      </c>
      <c r="P241" s="7">
        <v>30193</v>
      </c>
      <c r="Q241" s="7">
        <v>7310</v>
      </c>
      <c r="R241" s="35">
        <f t="shared" si="108"/>
        <v>288966</v>
      </c>
    </row>
    <row r="242" spans="1:18" s="29" customFormat="1" ht="13.5" customHeight="1" x14ac:dyDescent="0.15">
      <c r="A242" s="93"/>
      <c r="B242" s="86"/>
      <c r="C242" s="89"/>
      <c r="D242" s="91" t="s">
        <v>11</v>
      </c>
      <c r="E242" s="91"/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17876</v>
      </c>
      <c r="N242" s="7">
        <v>14370</v>
      </c>
      <c r="O242" s="7">
        <v>17575</v>
      </c>
      <c r="P242" s="7">
        <v>0</v>
      </c>
      <c r="Q242" s="7">
        <v>0</v>
      </c>
      <c r="R242" s="35">
        <f t="shared" si="108"/>
        <v>49821</v>
      </c>
    </row>
    <row r="243" spans="1:18" s="29" customFormat="1" ht="13.5" customHeight="1" thickBot="1" x14ac:dyDescent="0.2">
      <c r="A243" s="93"/>
      <c r="B243" s="86"/>
      <c r="C243" s="90"/>
      <c r="D243" s="91" t="s">
        <v>12</v>
      </c>
      <c r="E243" s="91"/>
      <c r="F243" s="9">
        <f>SUM(F240:F242)</f>
        <v>13863</v>
      </c>
      <c r="G243" s="9">
        <f>SUM(G240:G242)</f>
        <v>20163</v>
      </c>
      <c r="H243" s="9">
        <f>SUM(H240:H242)</f>
        <v>17449</v>
      </c>
      <c r="I243" s="9">
        <f>SUM(I240:I242)</f>
        <v>54087</v>
      </c>
      <c r="J243" s="9">
        <f t="shared" ref="J243:Q243" si="109">SUM(J240:J242)</f>
        <v>56145</v>
      </c>
      <c r="K243" s="9">
        <f t="shared" si="109"/>
        <v>52883</v>
      </c>
      <c r="L243" s="9">
        <f t="shared" si="109"/>
        <v>63343</v>
      </c>
      <c r="M243" s="9">
        <f t="shared" si="109"/>
        <v>74979</v>
      </c>
      <c r="N243" s="9">
        <f t="shared" si="109"/>
        <v>61766</v>
      </c>
      <c r="O243" s="9">
        <f t="shared" si="109"/>
        <v>65332</v>
      </c>
      <c r="P243" s="9">
        <f t="shared" si="109"/>
        <v>66771</v>
      </c>
      <c r="Q243" s="9">
        <f t="shared" si="109"/>
        <v>13375</v>
      </c>
      <c r="R243" s="35">
        <f t="shared" si="108"/>
        <v>560156</v>
      </c>
    </row>
    <row r="244" spans="1:18" s="29" customFormat="1" ht="13.5" customHeight="1" thickBot="1" x14ac:dyDescent="0.2">
      <c r="A244" s="93"/>
      <c r="B244" s="86"/>
      <c r="C244" s="91" t="s">
        <v>13</v>
      </c>
      <c r="D244" s="36" t="s">
        <v>14</v>
      </c>
      <c r="E244" s="37"/>
      <c r="F244" s="38">
        <f t="shared" ref="F244:Q245" si="110">$J$239*$E244</f>
        <v>0</v>
      </c>
      <c r="G244" s="38">
        <f t="shared" si="110"/>
        <v>0</v>
      </c>
      <c r="H244" s="38">
        <f t="shared" si="110"/>
        <v>0</v>
      </c>
      <c r="I244" s="38">
        <f t="shared" si="110"/>
        <v>0</v>
      </c>
      <c r="J244" s="38">
        <f t="shared" si="110"/>
        <v>0</v>
      </c>
      <c r="K244" s="38">
        <f t="shared" si="110"/>
        <v>0</v>
      </c>
      <c r="L244" s="38">
        <f t="shared" si="110"/>
        <v>0</v>
      </c>
      <c r="M244" s="38">
        <f t="shared" si="110"/>
        <v>0</v>
      </c>
      <c r="N244" s="38">
        <f t="shared" si="110"/>
        <v>0</v>
      </c>
      <c r="O244" s="38">
        <f t="shared" si="110"/>
        <v>0</v>
      </c>
      <c r="P244" s="38">
        <f t="shared" si="110"/>
        <v>0</v>
      </c>
      <c r="Q244" s="38">
        <f t="shared" si="110"/>
        <v>0</v>
      </c>
      <c r="R244" s="35">
        <f t="shared" si="108"/>
        <v>0</v>
      </c>
    </row>
    <row r="245" spans="1:18" s="29" customFormat="1" ht="13.5" customHeight="1" thickBot="1" x14ac:dyDescent="0.2">
      <c r="A245" s="93"/>
      <c r="B245" s="86"/>
      <c r="C245" s="91"/>
      <c r="D245" s="39" t="s">
        <v>15</v>
      </c>
      <c r="E245" s="37"/>
      <c r="F245" s="38">
        <f t="shared" si="110"/>
        <v>0</v>
      </c>
      <c r="G245" s="38">
        <f t="shared" si="110"/>
        <v>0</v>
      </c>
      <c r="H245" s="38">
        <f t="shared" si="110"/>
        <v>0</v>
      </c>
      <c r="I245" s="38">
        <f t="shared" si="110"/>
        <v>0</v>
      </c>
      <c r="J245" s="38">
        <f t="shared" si="110"/>
        <v>0</v>
      </c>
      <c r="K245" s="38">
        <f t="shared" si="110"/>
        <v>0</v>
      </c>
      <c r="L245" s="38">
        <f t="shared" si="110"/>
        <v>0</v>
      </c>
      <c r="M245" s="38">
        <f t="shared" si="110"/>
        <v>0</v>
      </c>
      <c r="N245" s="38">
        <f t="shared" si="110"/>
        <v>0</v>
      </c>
      <c r="O245" s="38">
        <f t="shared" si="110"/>
        <v>0</v>
      </c>
      <c r="P245" s="38">
        <f t="shared" si="110"/>
        <v>0</v>
      </c>
      <c r="Q245" s="38">
        <f t="shared" si="110"/>
        <v>0</v>
      </c>
      <c r="R245" s="35">
        <f t="shared" si="108"/>
        <v>0</v>
      </c>
    </row>
    <row r="246" spans="1:18" s="29" customFormat="1" ht="13.5" customHeight="1" thickBot="1" x14ac:dyDescent="0.2">
      <c r="A246" s="93"/>
      <c r="B246" s="86"/>
      <c r="C246" s="91" t="s">
        <v>16</v>
      </c>
      <c r="D246" s="36" t="s">
        <v>9</v>
      </c>
      <c r="E246" s="37"/>
      <c r="F246" s="40">
        <f>$E246*F240</f>
        <v>0</v>
      </c>
      <c r="G246" s="40">
        <f>$E246*G240</f>
        <v>0</v>
      </c>
      <c r="H246" s="40">
        <f>$E246*H240</f>
        <v>0</v>
      </c>
      <c r="I246" s="40">
        <f>$E246*I240</f>
        <v>0</v>
      </c>
      <c r="J246" s="38">
        <f>$E246*J240</f>
        <v>0</v>
      </c>
      <c r="K246" s="40">
        <f t="shared" ref="K246:Q246" si="111">$E246*K240</f>
        <v>0</v>
      </c>
      <c r="L246" s="40">
        <f t="shared" si="111"/>
        <v>0</v>
      </c>
      <c r="M246" s="40">
        <f t="shared" si="111"/>
        <v>0</v>
      </c>
      <c r="N246" s="40">
        <f t="shared" si="111"/>
        <v>0</v>
      </c>
      <c r="O246" s="40">
        <f t="shared" si="111"/>
        <v>0</v>
      </c>
      <c r="P246" s="40">
        <f t="shared" si="111"/>
        <v>0</v>
      </c>
      <c r="Q246" s="40">
        <f t="shared" si="111"/>
        <v>0</v>
      </c>
      <c r="R246" s="35">
        <f t="shared" si="108"/>
        <v>0</v>
      </c>
    </row>
    <row r="247" spans="1:18" s="29" customFormat="1" ht="13.5" customHeight="1" thickBot="1" x14ac:dyDescent="0.2">
      <c r="A247" s="93"/>
      <c r="B247" s="86"/>
      <c r="C247" s="91"/>
      <c r="D247" s="36" t="s">
        <v>10</v>
      </c>
      <c r="E247" s="37"/>
      <c r="F247" s="40">
        <f t="shared" ref="F247:Q248" si="112">$E247*F241</f>
        <v>0</v>
      </c>
      <c r="G247" s="40">
        <f t="shared" si="112"/>
        <v>0</v>
      </c>
      <c r="H247" s="40">
        <f t="shared" si="112"/>
        <v>0</v>
      </c>
      <c r="I247" s="40">
        <f t="shared" si="112"/>
        <v>0</v>
      </c>
      <c r="J247" s="38">
        <f t="shared" si="112"/>
        <v>0</v>
      </c>
      <c r="K247" s="40">
        <f t="shared" si="112"/>
        <v>0</v>
      </c>
      <c r="L247" s="40">
        <f t="shared" si="112"/>
        <v>0</v>
      </c>
      <c r="M247" s="40">
        <f t="shared" si="112"/>
        <v>0</v>
      </c>
      <c r="N247" s="40">
        <f t="shared" si="112"/>
        <v>0</v>
      </c>
      <c r="O247" s="40">
        <f t="shared" si="112"/>
        <v>0</v>
      </c>
      <c r="P247" s="40">
        <f t="shared" si="112"/>
        <v>0</v>
      </c>
      <c r="Q247" s="40">
        <f t="shared" si="112"/>
        <v>0</v>
      </c>
      <c r="R247" s="35">
        <f t="shared" si="108"/>
        <v>0</v>
      </c>
    </row>
    <row r="248" spans="1:18" s="29" customFormat="1" ht="13.5" customHeight="1" thickBot="1" x14ac:dyDescent="0.2">
      <c r="A248" s="93"/>
      <c r="B248" s="86"/>
      <c r="C248" s="91"/>
      <c r="D248" s="36" t="s">
        <v>11</v>
      </c>
      <c r="E248" s="37"/>
      <c r="F248" s="40">
        <f t="shared" si="112"/>
        <v>0</v>
      </c>
      <c r="G248" s="40">
        <f t="shared" si="112"/>
        <v>0</v>
      </c>
      <c r="H248" s="40">
        <f t="shared" si="112"/>
        <v>0</v>
      </c>
      <c r="I248" s="40">
        <f t="shared" si="112"/>
        <v>0</v>
      </c>
      <c r="J248" s="38">
        <f t="shared" si="112"/>
        <v>0</v>
      </c>
      <c r="K248" s="40">
        <f t="shared" si="112"/>
        <v>0</v>
      </c>
      <c r="L248" s="40">
        <f t="shared" si="112"/>
        <v>0</v>
      </c>
      <c r="M248" s="40">
        <f t="shared" si="112"/>
        <v>0</v>
      </c>
      <c r="N248" s="40">
        <f t="shared" si="112"/>
        <v>0</v>
      </c>
      <c r="O248" s="40">
        <f t="shared" si="112"/>
        <v>0</v>
      </c>
      <c r="P248" s="40">
        <f t="shared" si="112"/>
        <v>0</v>
      </c>
      <c r="Q248" s="40">
        <f t="shared" si="112"/>
        <v>0</v>
      </c>
      <c r="R248" s="35">
        <f t="shared" si="108"/>
        <v>0</v>
      </c>
    </row>
    <row r="249" spans="1:18" s="29" customFormat="1" ht="13.5" customHeight="1" x14ac:dyDescent="0.15">
      <c r="A249" s="94"/>
      <c r="B249" s="87"/>
      <c r="C249" s="79" t="s">
        <v>17</v>
      </c>
      <c r="D249" s="80"/>
      <c r="E249" s="81"/>
      <c r="F249" s="41">
        <f>ROUNDDOWN(SUM(F244:F248),0)</f>
        <v>0</v>
      </c>
      <c r="G249" s="41">
        <f>ROUNDDOWN(SUM(G244:G248),0)</f>
        <v>0</v>
      </c>
      <c r="H249" s="41">
        <f>ROUNDDOWN(SUM(H244:H248),0)</f>
        <v>0</v>
      </c>
      <c r="I249" s="41">
        <f>ROUNDDOWN(SUM(I244:I248),0)</f>
        <v>0</v>
      </c>
      <c r="J249" s="41">
        <f>ROUNDDOWN(SUM(J244:J248),0)</f>
        <v>0</v>
      </c>
      <c r="K249" s="41">
        <f t="shared" ref="K249:Q249" si="113">ROUNDDOWN(SUM(K244:K248),0)</f>
        <v>0</v>
      </c>
      <c r="L249" s="41">
        <f t="shared" si="113"/>
        <v>0</v>
      </c>
      <c r="M249" s="41">
        <f t="shared" si="113"/>
        <v>0</v>
      </c>
      <c r="N249" s="41">
        <f t="shared" si="113"/>
        <v>0</v>
      </c>
      <c r="O249" s="41">
        <f t="shared" si="113"/>
        <v>0</v>
      </c>
      <c r="P249" s="41">
        <f t="shared" si="113"/>
        <v>0</v>
      </c>
      <c r="Q249" s="41">
        <f t="shared" si="113"/>
        <v>0</v>
      </c>
      <c r="R249" s="35">
        <f t="shared" si="108"/>
        <v>0</v>
      </c>
    </row>
    <row r="250" spans="1:18" s="29" customFormat="1" ht="13.5" customHeight="1" x14ac:dyDescent="0.15">
      <c r="A250" s="92" t="s">
        <v>96</v>
      </c>
      <c r="B250" s="85" t="s">
        <v>54</v>
      </c>
      <c r="C250" s="79" t="s">
        <v>6</v>
      </c>
      <c r="D250" s="80"/>
      <c r="E250" s="81"/>
      <c r="F250" s="6">
        <v>77</v>
      </c>
      <c r="G250" s="6">
        <v>77</v>
      </c>
      <c r="H250" s="6">
        <v>77</v>
      </c>
      <c r="I250" s="6">
        <v>77</v>
      </c>
      <c r="J250" s="6">
        <v>77</v>
      </c>
      <c r="K250" s="6">
        <v>77</v>
      </c>
      <c r="L250" s="6">
        <v>77</v>
      </c>
      <c r="M250" s="6">
        <v>77</v>
      </c>
      <c r="N250" s="6">
        <v>77</v>
      </c>
      <c r="O250" s="6">
        <v>77</v>
      </c>
      <c r="P250" s="6">
        <v>77</v>
      </c>
      <c r="Q250" s="6">
        <v>77</v>
      </c>
      <c r="R250" s="34" t="s">
        <v>7</v>
      </c>
    </row>
    <row r="251" spans="1:18" s="29" customFormat="1" ht="13.5" customHeight="1" x14ac:dyDescent="0.15">
      <c r="A251" s="93"/>
      <c r="B251" s="86"/>
      <c r="C251" s="88" t="s">
        <v>8</v>
      </c>
      <c r="D251" s="91" t="s">
        <v>9</v>
      </c>
      <c r="E251" s="91"/>
      <c r="F251" s="7">
        <v>115</v>
      </c>
      <c r="G251" s="7">
        <v>103</v>
      </c>
      <c r="H251" s="7">
        <v>88</v>
      </c>
      <c r="I251" s="7">
        <v>101</v>
      </c>
      <c r="J251" s="7">
        <v>110</v>
      </c>
      <c r="K251" s="7">
        <v>63</v>
      </c>
      <c r="L251" s="7">
        <v>74</v>
      </c>
      <c r="M251" s="7">
        <v>44</v>
      </c>
      <c r="N251" s="7">
        <v>20</v>
      </c>
      <c r="O251" s="7">
        <v>32</v>
      </c>
      <c r="P251" s="7">
        <v>120</v>
      </c>
      <c r="Q251" s="7">
        <v>97</v>
      </c>
      <c r="R251" s="35">
        <f t="shared" ref="R251:R260" si="114">SUM(F251:Q251)</f>
        <v>967</v>
      </c>
    </row>
    <row r="252" spans="1:18" s="29" customFormat="1" ht="13.5" customHeight="1" x14ac:dyDescent="0.15">
      <c r="A252" s="93"/>
      <c r="B252" s="86"/>
      <c r="C252" s="89"/>
      <c r="D252" s="91" t="s">
        <v>10</v>
      </c>
      <c r="E252" s="91"/>
      <c r="F252" s="7">
        <v>126</v>
      </c>
      <c r="G252" s="7">
        <v>132</v>
      </c>
      <c r="H252" s="7">
        <v>106</v>
      </c>
      <c r="I252" s="7">
        <v>120</v>
      </c>
      <c r="J252" s="7">
        <v>132</v>
      </c>
      <c r="K252" s="7">
        <v>141</v>
      </c>
      <c r="L252" s="7">
        <v>84</v>
      </c>
      <c r="M252" s="7">
        <v>93</v>
      </c>
      <c r="N252" s="7">
        <v>55</v>
      </c>
      <c r="O252" s="7">
        <v>263</v>
      </c>
      <c r="P252" s="7">
        <v>129</v>
      </c>
      <c r="Q252" s="7">
        <v>130</v>
      </c>
      <c r="R252" s="35">
        <f t="shared" si="114"/>
        <v>1511</v>
      </c>
    </row>
    <row r="253" spans="1:18" s="29" customFormat="1" ht="13.5" customHeight="1" x14ac:dyDescent="0.15">
      <c r="A253" s="93"/>
      <c r="B253" s="86"/>
      <c r="C253" s="89"/>
      <c r="D253" s="91" t="s">
        <v>11</v>
      </c>
      <c r="E253" s="91"/>
      <c r="F253" s="7">
        <v>0</v>
      </c>
      <c r="G253" s="7">
        <v>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35</v>
      </c>
      <c r="N253" s="7">
        <v>12</v>
      </c>
      <c r="O253" s="7">
        <v>28</v>
      </c>
      <c r="P253" s="7">
        <v>0</v>
      </c>
      <c r="Q253" s="7">
        <v>0</v>
      </c>
      <c r="R253" s="35">
        <f t="shared" si="114"/>
        <v>75</v>
      </c>
    </row>
    <row r="254" spans="1:18" s="29" customFormat="1" ht="13.5" customHeight="1" thickBot="1" x14ac:dyDescent="0.2">
      <c r="A254" s="93"/>
      <c r="B254" s="86"/>
      <c r="C254" s="90"/>
      <c r="D254" s="91" t="s">
        <v>12</v>
      </c>
      <c r="E254" s="91"/>
      <c r="F254" s="8">
        <f>SUM(F251:F253)</f>
        <v>241</v>
      </c>
      <c r="G254" s="8">
        <f>SUM(G251:G253)</f>
        <v>235</v>
      </c>
      <c r="H254" s="8">
        <f>SUM(H251:H253)</f>
        <v>194</v>
      </c>
      <c r="I254" s="8">
        <f>SUM(I251:I253)</f>
        <v>221</v>
      </c>
      <c r="J254" s="8">
        <f t="shared" ref="J254:Q254" si="115">SUM(J251:J253)</f>
        <v>242</v>
      </c>
      <c r="K254" s="8">
        <f t="shared" si="115"/>
        <v>204</v>
      </c>
      <c r="L254" s="8">
        <f t="shared" si="115"/>
        <v>158</v>
      </c>
      <c r="M254" s="8">
        <f t="shared" si="115"/>
        <v>172</v>
      </c>
      <c r="N254" s="8">
        <f t="shared" si="115"/>
        <v>87</v>
      </c>
      <c r="O254" s="8">
        <f t="shared" si="115"/>
        <v>323</v>
      </c>
      <c r="P254" s="8">
        <f t="shared" si="115"/>
        <v>249</v>
      </c>
      <c r="Q254" s="8">
        <f t="shared" si="115"/>
        <v>227</v>
      </c>
      <c r="R254" s="35">
        <f t="shared" si="114"/>
        <v>2553</v>
      </c>
    </row>
    <row r="255" spans="1:18" s="29" customFormat="1" ht="13.5" customHeight="1" thickBot="1" x14ac:dyDescent="0.2">
      <c r="A255" s="93"/>
      <c r="B255" s="86"/>
      <c r="C255" s="91" t="s">
        <v>13</v>
      </c>
      <c r="D255" s="36" t="s">
        <v>14</v>
      </c>
      <c r="E255" s="37"/>
      <c r="F255" s="38">
        <f t="shared" ref="F255:Q256" si="116">$J$250*$E255</f>
        <v>0</v>
      </c>
      <c r="G255" s="38">
        <f t="shared" si="116"/>
        <v>0</v>
      </c>
      <c r="H255" s="38">
        <f t="shared" si="116"/>
        <v>0</v>
      </c>
      <c r="I255" s="38">
        <f t="shared" si="116"/>
        <v>0</v>
      </c>
      <c r="J255" s="38">
        <f t="shared" si="116"/>
        <v>0</v>
      </c>
      <c r="K255" s="38">
        <f t="shared" si="116"/>
        <v>0</v>
      </c>
      <c r="L255" s="38">
        <f t="shared" si="116"/>
        <v>0</v>
      </c>
      <c r="M255" s="38">
        <f t="shared" si="116"/>
        <v>0</v>
      </c>
      <c r="N255" s="38">
        <f t="shared" si="116"/>
        <v>0</v>
      </c>
      <c r="O255" s="38">
        <f t="shared" si="116"/>
        <v>0</v>
      </c>
      <c r="P255" s="38">
        <f t="shared" si="116"/>
        <v>0</v>
      </c>
      <c r="Q255" s="38">
        <f t="shared" si="116"/>
        <v>0</v>
      </c>
      <c r="R255" s="35">
        <f t="shared" si="114"/>
        <v>0</v>
      </c>
    </row>
    <row r="256" spans="1:18" s="29" customFormat="1" ht="13.5" customHeight="1" thickBot="1" x14ac:dyDescent="0.2">
      <c r="A256" s="93"/>
      <c r="B256" s="86"/>
      <c r="C256" s="91"/>
      <c r="D256" s="39" t="s">
        <v>15</v>
      </c>
      <c r="E256" s="37"/>
      <c r="F256" s="38">
        <f t="shared" si="116"/>
        <v>0</v>
      </c>
      <c r="G256" s="38">
        <f t="shared" si="116"/>
        <v>0</v>
      </c>
      <c r="H256" s="38">
        <f t="shared" si="116"/>
        <v>0</v>
      </c>
      <c r="I256" s="38">
        <f t="shared" si="116"/>
        <v>0</v>
      </c>
      <c r="J256" s="38">
        <f t="shared" si="116"/>
        <v>0</v>
      </c>
      <c r="K256" s="38">
        <f t="shared" si="116"/>
        <v>0</v>
      </c>
      <c r="L256" s="38">
        <f t="shared" si="116"/>
        <v>0</v>
      </c>
      <c r="M256" s="38">
        <f t="shared" si="116"/>
        <v>0</v>
      </c>
      <c r="N256" s="38">
        <f t="shared" si="116"/>
        <v>0</v>
      </c>
      <c r="O256" s="38">
        <f t="shared" si="116"/>
        <v>0</v>
      </c>
      <c r="P256" s="38">
        <f t="shared" si="116"/>
        <v>0</v>
      </c>
      <c r="Q256" s="38">
        <f t="shared" si="116"/>
        <v>0</v>
      </c>
      <c r="R256" s="35">
        <f t="shared" si="114"/>
        <v>0</v>
      </c>
    </row>
    <row r="257" spans="1:19" s="29" customFormat="1" ht="13.5" customHeight="1" thickBot="1" x14ac:dyDescent="0.2">
      <c r="A257" s="93"/>
      <c r="B257" s="86"/>
      <c r="C257" s="91" t="s">
        <v>16</v>
      </c>
      <c r="D257" s="36" t="s">
        <v>9</v>
      </c>
      <c r="E257" s="37"/>
      <c r="F257" s="40">
        <f t="shared" ref="F257:Q259" si="117">$E257*F251</f>
        <v>0</v>
      </c>
      <c r="G257" s="40">
        <f t="shared" si="117"/>
        <v>0</v>
      </c>
      <c r="H257" s="40">
        <f t="shared" si="117"/>
        <v>0</v>
      </c>
      <c r="I257" s="40">
        <f t="shared" si="117"/>
        <v>0</v>
      </c>
      <c r="J257" s="38">
        <f t="shared" si="117"/>
        <v>0</v>
      </c>
      <c r="K257" s="40">
        <f t="shared" si="117"/>
        <v>0</v>
      </c>
      <c r="L257" s="40">
        <f t="shared" si="117"/>
        <v>0</v>
      </c>
      <c r="M257" s="40">
        <f t="shared" si="117"/>
        <v>0</v>
      </c>
      <c r="N257" s="40">
        <f t="shared" si="117"/>
        <v>0</v>
      </c>
      <c r="O257" s="40">
        <f t="shared" si="117"/>
        <v>0</v>
      </c>
      <c r="P257" s="40">
        <f t="shared" si="117"/>
        <v>0</v>
      </c>
      <c r="Q257" s="40">
        <f t="shared" si="117"/>
        <v>0</v>
      </c>
      <c r="R257" s="35">
        <f t="shared" si="114"/>
        <v>0</v>
      </c>
    </row>
    <row r="258" spans="1:19" s="29" customFormat="1" ht="13.5" customHeight="1" thickBot="1" x14ac:dyDescent="0.2">
      <c r="A258" s="93"/>
      <c r="B258" s="86"/>
      <c r="C258" s="91"/>
      <c r="D258" s="36" t="s">
        <v>10</v>
      </c>
      <c r="E258" s="37"/>
      <c r="F258" s="40">
        <f t="shared" si="117"/>
        <v>0</v>
      </c>
      <c r="G258" s="40">
        <f t="shared" si="117"/>
        <v>0</v>
      </c>
      <c r="H258" s="40">
        <f t="shared" si="117"/>
        <v>0</v>
      </c>
      <c r="I258" s="40">
        <f t="shared" si="117"/>
        <v>0</v>
      </c>
      <c r="J258" s="38">
        <f t="shared" si="117"/>
        <v>0</v>
      </c>
      <c r="K258" s="40">
        <f t="shared" si="117"/>
        <v>0</v>
      </c>
      <c r="L258" s="40">
        <f t="shared" si="117"/>
        <v>0</v>
      </c>
      <c r="M258" s="40">
        <f t="shared" si="117"/>
        <v>0</v>
      </c>
      <c r="N258" s="40">
        <f t="shared" si="117"/>
        <v>0</v>
      </c>
      <c r="O258" s="40">
        <f t="shared" si="117"/>
        <v>0</v>
      </c>
      <c r="P258" s="40">
        <f t="shared" si="117"/>
        <v>0</v>
      </c>
      <c r="Q258" s="40">
        <f t="shared" si="117"/>
        <v>0</v>
      </c>
      <c r="R258" s="35">
        <f t="shared" si="114"/>
        <v>0</v>
      </c>
    </row>
    <row r="259" spans="1:19" s="29" customFormat="1" ht="13.5" customHeight="1" thickBot="1" x14ac:dyDescent="0.2">
      <c r="A259" s="93"/>
      <c r="B259" s="86"/>
      <c r="C259" s="91"/>
      <c r="D259" s="36" t="s">
        <v>11</v>
      </c>
      <c r="E259" s="37"/>
      <c r="F259" s="40">
        <f t="shared" si="117"/>
        <v>0</v>
      </c>
      <c r="G259" s="40">
        <f t="shared" si="117"/>
        <v>0</v>
      </c>
      <c r="H259" s="40">
        <f t="shared" si="117"/>
        <v>0</v>
      </c>
      <c r="I259" s="40">
        <f t="shared" si="117"/>
        <v>0</v>
      </c>
      <c r="J259" s="38">
        <f t="shared" si="117"/>
        <v>0</v>
      </c>
      <c r="K259" s="40">
        <f t="shared" si="117"/>
        <v>0</v>
      </c>
      <c r="L259" s="40">
        <f t="shared" si="117"/>
        <v>0</v>
      </c>
      <c r="M259" s="40">
        <f t="shared" si="117"/>
        <v>0</v>
      </c>
      <c r="N259" s="40">
        <f t="shared" si="117"/>
        <v>0</v>
      </c>
      <c r="O259" s="40">
        <f t="shared" si="117"/>
        <v>0</v>
      </c>
      <c r="P259" s="40">
        <f t="shared" si="117"/>
        <v>0</v>
      </c>
      <c r="Q259" s="40">
        <f t="shared" si="117"/>
        <v>0</v>
      </c>
      <c r="R259" s="35">
        <f t="shared" si="114"/>
        <v>0</v>
      </c>
    </row>
    <row r="260" spans="1:19" s="29" customFormat="1" ht="13.5" customHeight="1" x14ac:dyDescent="0.15">
      <c r="A260" s="94"/>
      <c r="B260" s="87"/>
      <c r="C260" s="79" t="s">
        <v>17</v>
      </c>
      <c r="D260" s="80"/>
      <c r="E260" s="81"/>
      <c r="F260" s="41">
        <f>ROUNDDOWN(SUM(F255:F259),0)</f>
        <v>0</v>
      </c>
      <c r="G260" s="41">
        <f>ROUNDDOWN(SUM(G255:G259),0)</f>
        <v>0</v>
      </c>
      <c r="H260" s="41">
        <f>ROUNDDOWN(SUM(H255:H259),0)</f>
        <v>0</v>
      </c>
      <c r="I260" s="41">
        <f>ROUNDDOWN(SUM(I255:I259),0)</f>
        <v>0</v>
      </c>
      <c r="J260" s="41">
        <f>ROUNDDOWN(SUM(J255:J259),0)</f>
        <v>0</v>
      </c>
      <c r="K260" s="41">
        <f t="shared" ref="K260:Q260" si="118">ROUNDDOWN(SUM(K255:K259),0)</f>
        <v>0</v>
      </c>
      <c r="L260" s="41">
        <f t="shared" si="118"/>
        <v>0</v>
      </c>
      <c r="M260" s="41">
        <f t="shared" si="118"/>
        <v>0</v>
      </c>
      <c r="N260" s="41">
        <f t="shared" si="118"/>
        <v>0</v>
      </c>
      <c r="O260" s="41">
        <f t="shared" si="118"/>
        <v>0</v>
      </c>
      <c r="P260" s="41">
        <f t="shared" si="118"/>
        <v>0</v>
      </c>
      <c r="Q260" s="41">
        <f t="shared" si="118"/>
        <v>0</v>
      </c>
      <c r="R260" s="35">
        <f t="shared" si="114"/>
        <v>0</v>
      </c>
    </row>
    <row r="261" spans="1:19" s="29" customFormat="1" ht="13.5" customHeight="1" x14ac:dyDescent="0.15">
      <c r="A261" s="92" t="s">
        <v>55</v>
      </c>
      <c r="B261" s="85" t="s">
        <v>56</v>
      </c>
      <c r="C261" s="79" t="s">
        <v>6</v>
      </c>
      <c r="D261" s="80"/>
      <c r="E261" s="81"/>
      <c r="F261" s="6">
        <v>70</v>
      </c>
      <c r="G261" s="6">
        <v>70</v>
      </c>
      <c r="H261" s="6">
        <v>70</v>
      </c>
      <c r="I261" s="6">
        <v>70</v>
      </c>
      <c r="J261" s="6">
        <v>70</v>
      </c>
      <c r="K261" s="6">
        <v>70</v>
      </c>
      <c r="L261" s="6">
        <v>70</v>
      </c>
      <c r="M261" s="6">
        <v>70</v>
      </c>
      <c r="N261" s="6">
        <v>70</v>
      </c>
      <c r="O261" s="6">
        <v>70</v>
      </c>
      <c r="P261" s="6">
        <v>70</v>
      </c>
      <c r="Q261" s="6">
        <v>70</v>
      </c>
      <c r="R261" s="34" t="s">
        <v>7</v>
      </c>
    </row>
    <row r="262" spans="1:19" s="29" customFormat="1" ht="13.5" customHeight="1" x14ac:dyDescent="0.15">
      <c r="A262" s="93"/>
      <c r="B262" s="86"/>
      <c r="C262" s="88" t="s">
        <v>8</v>
      </c>
      <c r="D262" s="91" t="s">
        <v>9</v>
      </c>
      <c r="E262" s="91"/>
      <c r="F262" s="7">
        <v>305</v>
      </c>
      <c r="G262" s="7">
        <v>290</v>
      </c>
      <c r="H262" s="7">
        <v>298</v>
      </c>
      <c r="I262" s="7">
        <v>378</v>
      </c>
      <c r="J262" s="7">
        <v>377</v>
      </c>
      <c r="K262" s="7">
        <v>308</v>
      </c>
      <c r="L262" s="7">
        <v>456</v>
      </c>
      <c r="M262" s="7">
        <v>228</v>
      </c>
      <c r="N262" s="7">
        <v>172</v>
      </c>
      <c r="O262" s="7">
        <v>198</v>
      </c>
      <c r="P262" s="7">
        <v>536</v>
      </c>
      <c r="Q262" s="7">
        <v>293</v>
      </c>
      <c r="R262" s="35">
        <f t="shared" ref="R262:R271" si="119">SUM(F262:Q262)</f>
        <v>3839</v>
      </c>
    </row>
    <row r="263" spans="1:19" s="29" customFormat="1" ht="13.5" customHeight="1" x14ac:dyDescent="0.15">
      <c r="A263" s="93"/>
      <c r="B263" s="86"/>
      <c r="C263" s="89"/>
      <c r="D263" s="91" t="s">
        <v>10</v>
      </c>
      <c r="E263" s="91"/>
      <c r="F263" s="7">
        <v>349</v>
      </c>
      <c r="G263" s="7">
        <v>384</v>
      </c>
      <c r="H263" s="7">
        <v>327</v>
      </c>
      <c r="I263" s="7">
        <v>450</v>
      </c>
      <c r="J263" s="7">
        <v>435</v>
      </c>
      <c r="K263" s="7">
        <v>476</v>
      </c>
      <c r="L263" s="7">
        <v>425</v>
      </c>
      <c r="M263" s="7">
        <v>612</v>
      </c>
      <c r="N263" s="7">
        <v>406</v>
      </c>
      <c r="O263" s="7">
        <v>631</v>
      </c>
      <c r="P263" s="7">
        <v>496</v>
      </c>
      <c r="Q263" s="7">
        <v>357</v>
      </c>
      <c r="R263" s="35">
        <f t="shared" si="119"/>
        <v>5348</v>
      </c>
    </row>
    <row r="264" spans="1:19" s="29" customFormat="1" ht="13.5" customHeight="1" x14ac:dyDescent="0.15">
      <c r="A264" s="93"/>
      <c r="B264" s="86"/>
      <c r="C264" s="89"/>
      <c r="D264" s="91" t="s">
        <v>11</v>
      </c>
      <c r="E264" s="91"/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251</v>
      </c>
      <c r="N264" s="7">
        <v>171</v>
      </c>
      <c r="O264" s="7">
        <v>230</v>
      </c>
      <c r="P264" s="7">
        <v>0</v>
      </c>
      <c r="Q264" s="7">
        <v>0</v>
      </c>
      <c r="R264" s="35">
        <f t="shared" si="119"/>
        <v>652</v>
      </c>
    </row>
    <row r="265" spans="1:19" s="29" customFormat="1" ht="13.5" customHeight="1" thickBot="1" x14ac:dyDescent="0.2">
      <c r="A265" s="93"/>
      <c r="B265" s="86"/>
      <c r="C265" s="90"/>
      <c r="D265" s="91" t="s">
        <v>12</v>
      </c>
      <c r="E265" s="91"/>
      <c r="F265" s="8">
        <f>SUM(F262:F264)</f>
        <v>654</v>
      </c>
      <c r="G265" s="8">
        <f>SUM(G262:G264)</f>
        <v>674</v>
      </c>
      <c r="H265" s="8">
        <f>SUM(H262:H264)</f>
        <v>625</v>
      </c>
      <c r="I265" s="8">
        <f>SUM(I262:I264)</f>
        <v>828</v>
      </c>
      <c r="J265" s="8">
        <f t="shared" ref="J265:Q265" si="120">SUM(J262:J264)</f>
        <v>812</v>
      </c>
      <c r="K265" s="8">
        <f t="shared" si="120"/>
        <v>784</v>
      </c>
      <c r="L265" s="8">
        <f t="shared" si="120"/>
        <v>881</v>
      </c>
      <c r="M265" s="8">
        <f t="shared" si="120"/>
        <v>1091</v>
      </c>
      <c r="N265" s="8">
        <f t="shared" si="120"/>
        <v>749</v>
      </c>
      <c r="O265" s="8">
        <f t="shared" si="120"/>
        <v>1059</v>
      </c>
      <c r="P265" s="8">
        <f t="shared" si="120"/>
        <v>1032</v>
      </c>
      <c r="Q265" s="8">
        <f t="shared" si="120"/>
        <v>650</v>
      </c>
      <c r="R265" s="35">
        <f t="shared" si="119"/>
        <v>9839</v>
      </c>
    </row>
    <row r="266" spans="1:19" s="29" customFormat="1" ht="13.5" customHeight="1" thickBot="1" x14ac:dyDescent="0.2">
      <c r="A266" s="93"/>
      <c r="B266" s="86"/>
      <c r="C266" s="91" t="s">
        <v>13</v>
      </c>
      <c r="D266" s="36" t="s">
        <v>14</v>
      </c>
      <c r="E266" s="37"/>
      <c r="F266" s="38">
        <f t="shared" ref="F266:Q267" si="121">$J$261*$E266</f>
        <v>0</v>
      </c>
      <c r="G266" s="38">
        <f t="shared" si="121"/>
        <v>0</v>
      </c>
      <c r="H266" s="38">
        <f t="shared" si="121"/>
        <v>0</v>
      </c>
      <c r="I266" s="38">
        <f t="shared" si="121"/>
        <v>0</v>
      </c>
      <c r="J266" s="38">
        <f t="shared" si="121"/>
        <v>0</v>
      </c>
      <c r="K266" s="38">
        <f t="shared" si="121"/>
        <v>0</v>
      </c>
      <c r="L266" s="38">
        <f t="shared" si="121"/>
        <v>0</v>
      </c>
      <c r="M266" s="38">
        <f t="shared" si="121"/>
        <v>0</v>
      </c>
      <c r="N266" s="38">
        <f t="shared" si="121"/>
        <v>0</v>
      </c>
      <c r="O266" s="38">
        <f t="shared" si="121"/>
        <v>0</v>
      </c>
      <c r="P266" s="38">
        <f t="shared" si="121"/>
        <v>0</v>
      </c>
      <c r="Q266" s="38">
        <f t="shared" si="121"/>
        <v>0</v>
      </c>
      <c r="R266" s="35">
        <f t="shared" si="119"/>
        <v>0</v>
      </c>
    </row>
    <row r="267" spans="1:19" s="29" customFormat="1" ht="13.5" customHeight="1" thickBot="1" x14ac:dyDescent="0.2">
      <c r="A267" s="93"/>
      <c r="B267" s="86"/>
      <c r="C267" s="91"/>
      <c r="D267" s="39" t="s">
        <v>15</v>
      </c>
      <c r="E267" s="37"/>
      <c r="F267" s="38">
        <f t="shared" si="121"/>
        <v>0</v>
      </c>
      <c r="G267" s="38">
        <f t="shared" si="121"/>
        <v>0</v>
      </c>
      <c r="H267" s="38">
        <f t="shared" si="121"/>
        <v>0</v>
      </c>
      <c r="I267" s="38">
        <f t="shared" si="121"/>
        <v>0</v>
      </c>
      <c r="J267" s="38">
        <f t="shared" si="121"/>
        <v>0</v>
      </c>
      <c r="K267" s="38">
        <f t="shared" si="121"/>
        <v>0</v>
      </c>
      <c r="L267" s="38">
        <f t="shared" si="121"/>
        <v>0</v>
      </c>
      <c r="M267" s="38">
        <f t="shared" si="121"/>
        <v>0</v>
      </c>
      <c r="N267" s="38">
        <f t="shared" si="121"/>
        <v>0</v>
      </c>
      <c r="O267" s="38">
        <f t="shared" si="121"/>
        <v>0</v>
      </c>
      <c r="P267" s="38">
        <f t="shared" si="121"/>
        <v>0</v>
      </c>
      <c r="Q267" s="38">
        <f t="shared" si="121"/>
        <v>0</v>
      </c>
      <c r="R267" s="35">
        <f t="shared" si="119"/>
        <v>0</v>
      </c>
    </row>
    <row r="268" spans="1:19" s="29" customFormat="1" ht="13.5" customHeight="1" thickBot="1" x14ac:dyDescent="0.2">
      <c r="A268" s="93"/>
      <c r="B268" s="86"/>
      <c r="C268" s="91" t="s">
        <v>16</v>
      </c>
      <c r="D268" s="36" t="s">
        <v>9</v>
      </c>
      <c r="E268" s="37"/>
      <c r="F268" s="40">
        <f t="shared" ref="F268:Q270" si="122">$E268*F262</f>
        <v>0</v>
      </c>
      <c r="G268" s="40">
        <f t="shared" si="122"/>
        <v>0</v>
      </c>
      <c r="H268" s="40">
        <f t="shared" si="122"/>
        <v>0</v>
      </c>
      <c r="I268" s="40">
        <f t="shared" si="122"/>
        <v>0</v>
      </c>
      <c r="J268" s="38">
        <f t="shared" si="122"/>
        <v>0</v>
      </c>
      <c r="K268" s="40">
        <f t="shared" si="122"/>
        <v>0</v>
      </c>
      <c r="L268" s="40">
        <f t="shared" si="122"/>
        <v>0</v>
      </c>
      <c r="M268" s="40">
        <f t="shared" si="122"/>
        <v>0</v>
      </c>
      <c r="N268" s="40">
        <f t="shared" si="122"/>
        <v>0</v>
      </c>
      <c r="O268" s="40">
        <f t="shared" si="122"/>
        <v>0</v>
      </c>
      <c r="P268" s="40">
        <f t="shared" si="122"/>
        <v>0</v>
      </c>
      <c r="Q268" s="40">
        <f t="shared" si="122"/>
        <v>0</v>
      </c>
      <c r="R268" s="35">
        <f t="shared" si="119"/>
        <v>0</v>
      </c>
    </row>
    <row r="269" spans="1:19" s="29" customFormat="1" ht="13.5" customHeight="1" thickBot="1" x14ac:dyDescent="0.2">
      <c r="A269" s="93"/>
      <c r="B269" s="86"/>
      <c r="C269" s="91"/>
      <c r="D269" s="36" t="s">
        <v>10</v>
      </c>
      <c r="E269" s="37"/>
      <c r="F269" s="40">
        <f t="shared" si="122"/>
        <v>0</v>
      </c>
      <c r="G269" s="40">
        <f t="shared" si="122"/>
        <v>0</v>
      </c>
      <c r="H269" s="40">
        <f t="shared" si="122"/>
        <v>0</v>
      </c>
      <c r="I269" s="40">
        <f t="shared" si="122"/>
        <v>0</v>
      </c>
      <c r="J269" s="38">
        <f t="shared" si="122"/>
        <v>0</v>
      </c>
      <c r="K269" s="40">
        <f t="shared" si="122"/>
        <v>0</v>
      </c>
      <c r="L269" s="40">
        <f t="shared" si="122"/>
        <v>0</v>
      </c>
      <c r="M269" s="40">
        <f t="shared" si="122"/>
        <v>0</v>
      </c>
      <c r="N269" s="40">
        <f t="shared" si="122"/>
        <v>0</v>
      </c>
      <c r="O269" s="40">
        <f t="shared" si="122"/>
        <v>0</v>
      </c>
      <c r="P269" s="40">
        <f t="shared" si="122"/>
        <v>0</v>
      </c>
      <c r="Q269" s="40">
        <f t="shared" si="122"/>
        <v>0</v>
      </c>
      <c r="R269" s="35">
        <f t="shared" si="119"/>
        <v>0</v>
      </c>
    </row>
    <row r="270" spans="1:19" s="29" customFormat="1" ht="13.5" customHeight="1" thickBot="1" x14ac:dyDescent="0.2">
      <c r="A270" s="93"/>
      <c r="B270" s="86"/>
      <c r="C270" s="91"/>
      <c r="D270" s="36" t="s">
        <v>11</v>
      </c>
      <c r="E270" s="37"/>
      <c r="F270" s="40">
        <f t="shared" si="122"/>
        <v>0</v>
      </c>
      <c r="G270" s="40">
        <f t="shared" si="122"/>
        <v>0</v>
      </c>
      <c r="H270" s="40">
        <f t="shared" si="122"/>
        <v>0</v>
      </c>
      <c r="I270" s="40">
        <f t="shared" si="122"/>
        <v>0</v>
      </c>
      <c r="J270" s="38">
        <f t="shared" si="122"/>
        <v>0</v>
      </c>
      <c r="K270" s="40">
        <f t="shared" si="122"/>
        <v>0</v>
      </c>
      <c r="L270" s="40">
        <f t="shared" si="122"/>
        <v>0</v>
      </c>
      <c r="M270" s="40">
        <f t="shared" si="122"/>
        <v>0</v>
      </c>
      <c r="N270" s="40">
        <f t="shared" si="122"/>
        <v>0</v>
      </c>
      <c r="O270" s="40">
        <f t="shared" si="122"/>
        <v>0</v>
      </c>
      <c r="P270" s="40">
        <f t="shared" si="122"/>
        <v>0</v>
      </c>
      <c r="Q270" s="40">
        <f t="shared" si="122"/>
        <v>0</v>
      </c>
      <c r="R270" s="35">
        <f t="shared" si="119"/>
        <v>0</v>
      </c>
    </row>
    <row r="271" spans="1:19" s="43" customFormat="1" ht="13.5" customHeight="1" x14ac:dyDescent="0.15">
      <c r="A271" s="94"/>
      <c r="B271" s="87"/>
      <c r="C271" s="79" t="s">
        <v>17</v>
      </c>
      <c r="D271" s="80"/>
      <c r="E271" s="81"/>
      <c r="F271" s="41">
        <f>ROUNDDOWN(SUM(F266:F270),0)</f>
        <v>0</v>
      </c>
      <c r="G271" s="41">
        <f>ROUNDDOWN(SUM(G266:G270),0)</f>
        <v>0</v>
      </c>
      <c r="H271" s="41">
        <f>ROUNDDOWN(SUM(H266:H270),0)</f>
        <v>0</v>
      </c>
      <c r="I271" s="41">
        <f>ROUNDDOWN(SUM(I266:I270),0)</f>
        <v>0</v>
      </c>
      <c r="J271" s="41">
        <f>ROUNDDOWN(SUM(J266:J270),0)</f>
        <v>0</v>
      </c>
      <c r="K271" s="41">
        <f t="shared" ref="K271:Q271" si="123">ROUNDDOWN(SUM(K266:K270),0)</f>
        <v>0</v>
      </c>
      <c r="L271" s="41">
        <f t="shared" si="123"/>
        <v>0</v>
      </c>
      <c r="M271" s="41">
        <f t="shared" si="123"/>
        <v>0</v>
      </c>
      <c r="N271" s="41">
        <f t="shared" si="123"/>
        <v>0</v>
      </c>
      <c r="O271" s="41">
        <f t="shared" si="123"/>
        <v>0</v>
      </c>
      <c r="P271" s="41">
        <f t="shared" si="123"/>
        <v>0</v>
      </c>
      <c r="Q271" s="41">
        <f t="shared" si="123"/>
        <v>0</v>
      </c>
      <c r="R271" s="35">
        <f t="shared" si="119"/>
        <v>0</v>
      </c>
      <c r="S271" s="52"/>
    </row>
    <row r="272" spans="1:19" s="29" customFormat="1" ht="13.5" customHeight="1" x14ac:dyDescent="0.15">
      <c r="A272" s="92" t="s">
        <v>57</v>
      </c>
      <c r="B272" s="85" t="s">
        <v>58</v>
      </c>
      <c r="C272" s="79" t="s">
        <v>6</v>
      </c>
      <c r="D272" s="80"/>
      <c r="E272" s="81"/>
      <c r="F272" s="6">
        <v>132</v>
      </c>
      <c r="G272" s="6">
        <v>132</v>
      </c>
      <c r="H272" s="6">
        <v>132</v>
      </c>
      <c r="I272" s="6">
        <v>132</v>
      </c>
      <c r="J272" s="6">
        <v>132</v>
      </c>
      <c r="K272" s="6">
        <v>132</v>
      </c>
      <c r="L272" s="6">
        <v>132</v>
      </c>
      <c r="M272" s="6">
        <v>132</v>
      </c>
      <c r="N272" s="6">
        <v>132</v>
      </c>
      <c r="O272" s="6">
        <v>132</v>
      </c>
      <c r="P272" s="6">
        <v>132</v>
      </c>
      <c r="Q272" s="6">
        <v>132</v>
      </c>
      <c r="R272" s="34" t="s">
        <v>7</v>
      </c>
    </row>
    <row r="273" spans="1:19" s="29" customFormat="1" ht="13.5" customHeight="1" x14ac:dyDescent="0.15">
      <c r="A273" s="93"/>
      <c r="B273" s="86"/>
      <c r="C273" s="88" t="s">
        <v>8</v>
      </c>
      <c r="D273" s="91" t="s">
        <v>9</v>
      </c>
      <c r="E273" s="91"/>
      <c r="F273" s="7">
        <v>3545</v>
      </c>
      <c r="G273" s="7">
        <v>3942</v>
      </c>
      <c r="H273" s="7">
        <v>4155</v>
      </c>
      <c r="I273" s="7">
        <v>5498</v>
      </c>
      <c r="J273" s="7">
        <v>7134</v>
      </c>
      <c r="K273" s="7">
        <v>6075</v>
      </c>
      <c r="L273" s="7">
        <v>10236</v>
      </c>
      <c r="M273" s="7">
        <v>7166</v>
      </c>
      <c r="N273" s="7">
        <v>4594</v>
      </c>
      <c r="O273" s="7">
        <v>4427</v>
      </c>
      <c r="P273" s="7">
        <v>10526</v>
      </c>
      <c r="Q273" s="7">
        <v>3377</v>
      </c>
      <c r="R273" s="35">
        <f t="shared" ref="R273:R282" si="124">SUM(F273:Q273)</f>
        <v>70675</v>
      </c>
    </row>
    <row r="274" spans="1:19" s="29" customFormat="1" ht="13.5" customHeight="1" x14ac:dyDescent="0.15">
      <c r="A274" s="93"/>
      <c r="B274" s="86"/>
      <c r="C274" s="89"/>
      <c r="D274" s="91" t="s">
        <v>10</v>
      </c>
      <c r="E274" s="91"/>
      <c r="F274" s="7">
        <v>3775</v>
      </c>
      <c r="G274" s="7">
        <v>5384</v>
      </c>
      <c r="H274" s="7">
        <v>3928</v>
      </c>
      <c r="I274" s="7">
        <v>7295</v>
      </c>
      <c r="J274" s="7">
        <v>6063</v>
      </c>
      <c r="K274" s="7">
        <v>9593</v>
      </c>
      <c r="L274" s="7">
        <v>9944</v>
      </c>
      <c r="M274" s="7">
        <v>16558</v>
      </c>
      <c r="N274" s="7">
        <v>10503</v>
      </c>
      <c r="O274" s="7">
        <v>10458</v>
      </c>
      <c r="P274" s="7">
        <v>10244</v>
      </c>
      <c r="Q274" s="7">
        <v>3763</v>
      </c>
      <c r="R274" s="35">
        <f t="shared" si="124"/>
        <v>97508</v>
      </c>
    </row>
    <row r="275" spans="1:19" s="29" customFormat="1" ht="13.5" customHeight="1" x14ac:dyDescent="0.15">
      <c r="A275" s="93"/>
      <c r="B275" s="86"/>
      <c r="C275" s="89"/>
      <c r="D275" s="91" t="s">
        <v>11</v>
      </c>
      <c r="E275" s="91"/>
      <c r="F275" s="7">
        <v>0</v>
      </c>
      <c r="G275" s="7">
        <v>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6227</v>
      </c>
      <c r="N275" s="7">
        <v>4491</v>
      </c>
      <c r="O275" s="7">
        <v>5934</v>
      </c>
      <c r="P275" s="7">
        <v>0</v>
      </c>
      <c r="Q275" s="7">
        <v>0</v>
      </c>
      <c r="R275" s="35">
        <f t="shared" si="124"/>
        <v>16652</v>
      </c>
    </row>
    <row r="276" spans="1:19" s="29" customFormat="1" ht="13.5" customHeight="1" thickBot="1" x14ac:dyDescent="0.2">
      <c r="A276" s="93"/>
      <c r="B276" s="86"/>
      <c r="C276" s="90"/>
      <c r="D276" s="91" t="s">
        <v>12</v>
      </c>
      <c r="E276" s="91"/>
      <c r="F276" s="9">
        <f>SUM(F273:F275)</f>
        <v>7320</v>
      </c>
      <c r="G276" s="9">
        <f>SUM(G273:G275)</f>
        <v>9326</v>
      </c>
      <c r="H276" s="9">
        <f>SUM(H273:H275)</f>
        <v>8083</v>
      </c>
      <c r="I276" s="9">
        <f>SUM(I273:I275)</f>
        <v>12793</v>
      </c>
      <c r="J276" s="9">
        <f t="shared" ref="J276:Q276" si="125">SUM(J273:J275)</f>
        <v>13197</v>
      </c>
      <c r="K276" s="9">
        <f t="shared" si="125"/>
        <v>15668</v>
      </c>
      <c r="L276" s="9">
        <f t="shared" si="125"/>
        <v>20180</v>
      </c>
      <c r="M276" s="9">
        <f t="shared" si="125"/>
        <v>29951</v>
      </c>
      <c r="N276" s="9">
        <f t="shared" si="125"/>
        <v>19588</v>
      </c>
      <c r="O276" s="9">
        <f t="shared" si="125"/>
        <v>20819</v>
      </c>
      <c r="P276" s="9">
        <f t="shared" si="125"/>
        <v>20770</v>
      </c>
      <c r="Q276" s="9">
        <f t="shared" si="125"/>
        <v>7140</v>
      </c>
      <c r="R276" s="35">
        <f t="shared" si="124"/>
        <v>184835</v>
      </c>
    </row>
    <row r="277" spans="1:19" s="29" customFormat="1" ht="13.5" customHeight="1" thickBot="1" x14ac:dyDescent="0.2">
      <c r="A277" s="93"/>
      <c r="B277" s="86"/>
      <c r="C277" s="91" t="s">
        <v>13</v>
      </c>
      <c r="D277" s="36" t="s">
        <v>14</v>
      </c>
      <c r="E277" s="37"/>
      <c r="F277" s="38">
        <f t="shared" ref="F277:Q278" si="126">$J$272*$E277</f>
        <v>0</v>
      </c>
      <c r="G277" s="38">
        <f t="shared" si="126"/>
        <v>0</v>
      </c>
      <c r="H277" s="38">
        <f t="shared" si="126"/>
        <v>0</v>
      </c>
      <c r="I277" s="38">
        <f t="shared" si="126"/>
        <v>0</v>
      </c>
      <c r="J277" s="38">
        <f t="shared" si="126"/>
        <v>0</v>
      </c>
      <c r="K277" s="38">
        <f t="shared" si="126"/>
        <v>0</v>
      </c>
      <c r="L277" s="38">
        <f t="shared" si="126"/>
        <v>0</v>
      </c>
      <c r="M277" s="38">
        <f t="shared" si="126"/>
        <v>0</v>
      </c>
      <c r="N277" s="38">
        <f t="shared" si="126"/>
        <v>0</v>
      </c>
      <c r="O277" s="38">
        <f t="shared" si="126"/>
        <v>0</v>
      </c>
      <c r="P277" s="38">
        <f t="shared" si="126"/>
        <v>0</v>
      </c>
      <c r="Q277" s="38">
        <f t="shared" si="126"/>
        <v>0</v>
      </c>
      <c r="R277" s="35">
        <f t="shared" si="124"/>
        <v>0</v>
      </c>
    </row>
    <row r="278" spans="1:19" s="29" customFormat="1" ht="12.75" thickBot="1" x14ac:dyDescent="0.2">
      <c r="A278" s="93"/>
      <c r="B278" s="86"/>
      <c r="C278" s="91"/>
      <c r="D278" s="39" t="s">
        <v>15</v>
      </c>
      <c r="E278" s="37"/>
      <c r="F278" s="38">
        <f t="shared" si="126"/>
        <v>0</v>
      </c>
      <c r="G278" s="38">
        <f t="shared" si="126"/>
        <v>0</v>
      </c>
      <c r="H278" s="38">
        <f t="shared" si="126"/>
        <v>0</v>
      </c>
      <c r="I278" s="38">
        <f t="shared" si="126"/>
        <v>0</v>
      </c>
      <c r="J278" s="38">
        <f t="shared" si="126"/>
        <v>0</v>
      </c>
      <c r="K278" s="38">
        <f t="shared" si="126"/>
        <v>0</v>
      </c>
      <c r="L278" s="38">
        <f t="shared" si="126"/>
        <v>0</v>
      </c>
      <c r="M278" s="38">
        <f t="shared" si="126"/>
        <v>0</v>
      </c>
      <c r="N278" s="38">
        <f t="shared" si="126"/>
        <v>0</v>
      </c>
      <c r="O278" s="38">
        <f t="shared" si="126"/>
        <v>0</v>
      </c>
      <c r="P278" s="38">
        <f t="shared" si="126"/>
        <v>0</v>
      </c>
      <c r="Q278" s="38">
        <f t="shared" si="126"/>
        <v>0</v>
      </c>
      <c r="R278" s="35">
        <f t="shared" si="124"/>
        <v>0</v>
      </c>
    </row>
    <row r="279" spans="1:19" s="29" customFormat="1" ht="12.75" thickBot="1" x14ac:dyDescent="0.2">
      <c r="A279" s="93"/>
      <c r="B279" s="86"/>
      <c r="C279" s="91" t="s">
        <v>16</v>
      </c>
      <c r="D279" s="36" t="s">
        <v>9</v>
      </c>
      <c r="E279" s="37"/>
      <c r="F279" s="40">
        <f t="shared" ref="F279:Q281" si="127">$E279*F273</f>
        <v>0</v>
      </c>
      <c r="G279" s="40">
        <f t="shared" si="127"/>
        <v>0</v>
      </c>
      <c r="H279" s="40">
        <f t="shared" si="127"/>
        <v>0</v>
      </c>
      <c r="I279" s="40">
        <f t="shared" si="127"/>
        <v>0</v>
      </c>
      <c r="J279" s="38">
        <f t="shared" si="127"/>
        <v>0</v>
      </c>
      <c r="K279" s="40">
        <f t="shared" si="127"/>
        <v>0</v>
      </c>
      <c r="L279" s="40">
        <f t="shared" si="127"/>
        <v>0</v>
      </c>
      <c r="M279" s="40">
        <f t="shared" si="127"/>
        <v>0</v>
      </c>
      <c r="N279" s="40">
        <f t="shared" si="127"/>
        <v>0</v>
      </c>
      <c r="O279" s="40">
        <f t="shared" si="127"/>
        <v>0</v>
      </c>
      <c r="P279" s="40">
        <f t="shared" si="127"/>
        <v>0</v>
      </c>
      <c r="Q279" s="40">
        <f t="shared" si="127"/>
        <v>0</v>
      </c>
      <c r="R279" s="35">
        <f t="shared" si="124"/>
        <v>0</v>
      </c>
    </row>
    <row r="280" spans="1:19" s="29" customFormat="1" ht="12.75" thickBot="1" x14ac:dyDescent="0.2">
      <c r="A280" s="93"/>
      <c r="B280" s="86"/>
      <c r="C280" s="91"/>
      <c r="D280" s="36" t="s">
        <v>10</v>
      </c>
      <c r="E280" s="37"/>
      <c r="F280" s="40">
        <f t="shared" si="127"/>
        <v>0</v>
      </c>
      <c r="G280" s="40">
        <f t="shared" si="127"/>
        <v>0</v>
      </c>
      <c r="H280" s="40">
        <f t="shared" si="127"/>
        <v>0</v>
      </c>
      <c r="I280" s="40">
        <f t="shared" si="127"/>
        <v>0</v>
      </c>
      <c r="J280" s="38">
        <f t="shared" si="127"/>
        <v>0</v>
      </c>
      <c r="K280" s="40">
        <f t="shared" si="127"/>
        <v>0</v>
      </c>
      <c r="L280" s="40">
        <f t="shared" si="127"/>
        <v>0</v>
      </c>
      <c r="M280" s="40">
        <f t="shared" si="127"/>
        <v>0</v>
      </c>
      <c r="N280" s="40">
        <f t="shared" si="127"/>
        <v>0</v>
      </c>
      <c r="O280" s="40">
        <f t="shared" si="127"/>
        <v>0</v>
      </c>
      <c r="P280" s="40">
        <f t="shared" si="127"/>
        <v>0</v>
      </c>
      <c r="Q280" s="40">
        <f t="shared" si="127"/>
        <v>0</v>
      </c>
      <c r="R280" s="35">
        <f t="shared" si="124"/>
        <v>0</v>
      </c>
    </row>
    <row r="281" spans="1:19" s="29" customFormat="1" ht="12.75" thickBot="1" x14ac:dyDescent="0.2">
      <c r="A281" s="93"/>
      <c r="B281" s="86"/>
      <c r="C281" s="91"/>
      <c r="D281" s="36" t="s">
        <v>11</v>
      </c>
      <c r="E281" s="37"/>
      <c r="F281" s="40">
        <f t="shared" si="127"/>
        <v>0</v>
      </c>
      <c r="G281" s="40">
        <f t="shared" si="127"/>
        <v>0</v>
      </c>
      <c r="H281" s="40">
        <f t="shared" si="127"/>
        <v>0</v>
      </c>
      <c r="I281" s="40">
        <f t="shared" si="127"/>
        <v>0</v>
      </c>
      <c r="J281" s="38">
        <f t="shared" si="127"/>
        <v>0</v>
      </c>
      <c r="K281" s="40">
        <f t="shared" si="127"/>
        <v>0</v>
      </c>
      <c r="L281" s="40">
        <f t="shared" si="127"/>
        <v>0</v>
      </c>
      <c r="M281" s="40">
        <f t="shared" si="127"/>
        <v>0</v>
      </c>
      <c r="N281" s="40">
        <f t="shared" si="127"/>
        <v>0</v>
      </c>
      <c r="O281" s="40">
        <f t="shared" si="127"/>
        <v>0</v>
      </c>
      <c r="P281" s="40">
        <f t="shared" si="127"/>
        <v>0</v>
      </c>
      <c r="Q281" s="40">
        <f t="shared" si="127"/>
        <v>0</v>
      </c>
      <c r="R281" s="35">
        <f t="shared" si="124"/>
        <v>0</v>
      </c>
    </row>
    <row r="282" spans="1:19" s="29" customFormat="1" ht="13.5" customHeight="1" x14ac:dyDescent="0.15">
      <c r="A282" s="94"/>
      <c r="B282" s="87"/>
      <c r="C282" s="79" t="s">
        <v>17</v>
      </c>
      <c r="D282" s="80"/>
      <c r="E282" s="81"/>
      <c r="F282" s="41">
        <f>ROUNDDOWN(SUM(F277:F281),0)</f>
        <v>0</v>
      </c>
      <c r="G282" s="41">
        <f>ROUNDDOWN(SUM(G277:G281),0)</f>
        <v>0</v>
      </c>
      <c r="H282" s="41">
        <f>ROUNDDOWN(SUM(H277:H281),0)</f>
        <v>0</v>
      </c>
      <c r="I282" s="41">
        <f>ROUNDDOWN(SUM(I277:I281),0)</f>
        <v>0</v>
      </c>
      <c r="J282" s="41">
        <f>ROUNDDOWN(SUM(J277:J281),0)</f>
        <v>0</v>
      </c>
      <c r="K282" s="41">
        <f t="shared" ref="K282:Q282" si="128">ROUNDDOWN(SUM(K277:K281),0)</f>
        <v>0</v>
      </c>
      <c r="L282" s="41">
        <f t="shared" si="128"/>
        <v>0</v>
      </c>
      <c r="M282" s="41">
        <f t="shared" si="128"/>
        <v>0</v>
      </c>
      <c r="N282" s="41">
        <f t="shared" si="128"/>
        <v>0</v>
      </c>
      <c r="O282" s="41">
        <f t="shared" si="128"/>
        <v>0</v>
      </c>
      <c r="P282" s="41">
        <f t="shared" si="128"/>
        <v>0</v>
      </c>
      <c r="Q282" s="41">
        <f t="shared" si="128"/>
        <v>0</v>
      </c>
      <c r="R282" s="35">
        <f t="shared" si="124"/>
        <v>0</v>
      </c>
      <c r="S282" s="42">
        <f>R282+R271+R260+R249+R238</f>
        <v>0</v>
      </c>
    </row>
    <row r="283" spans="1:19" s="55" customFormat="1" ht="6.75" customHeight="1" x14ac:dyDescent="0.15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4"/>
    </row>
    <row r="284" spans="1:19" s="50" customFormat="1" ht="13.5" customHeight="1" x14ac:dyDescent="0.15">
      <c r="A284" s="48"/>
      <c r="B284" s="31" t="s">
        <v>3</v>
      </c>
      <c r="C284" s="79" t="s">
        <v>4</v>
      </c>
      <c r="D284" s="80"/>
      <c r="E284" s="81"/>
      <c r="F284" s="32" t="s">
        <v>114</v>
      </c>
      <c r="G284" s="32" t="s">
        <v>115</v>
      </c>
      <c r="H284" s="32" t="s">
        <v>116</v>
      </c>
      <c r="I284" s="32" t="s">
        <v>117</v>
      </c>
      <c r="J284" s="32" t="s">
        <v>118</v>
      </c>
      <c r="K284" s="32" t="s">
        <v>119</v>
      </c>
      <c r="L284" s="32" t="s">
        <v>120</v>
      </c>
      <c r="M284" s="32" t="s">
        <v>121</v>
      </c>
      <c r="N284" s="32" t="s">
        <v>122</v>
      </c>
      <c r="O284" s="32" t="s">
        <v>123</v>
      </c>
      <c r="P284" s="32" t="s">
        <v>124</v>
      </c>
      <c r="Q284" s="32" t="s">
        <v>125</v>
      </c>
      <c r="R284" s="49" t="s">
        <v>5</v>
      </c>
    </row>
    <row r="285" spans="1:19" s="29" customFormat="1" ht="13.5" customHeight="1" x14ac:dyDescent="0.15">
      <c r="A285" s="92" t="s">
        <v>59</v>
      </c>
      <c r="B285" s="85" t="s">
        <v>60</v>
      </c>
      <c r="C285" s="79" t="s">
        <v>6</v>
      </c>
      <c r="D285" s="80"/>
      <c r="E285" s="81"/>
      <c r="F285" s="6">
        <v>310</v>
      </c>
      <c r="G285" s="6">
        <v>310</v>
      </c>
      <c r="H285" s="6">
        <v>310</v>
      </c>
      <c r="I285" s="6">
        <v>310</v>
      </c>
      <c r="J285" s="6">
        <v>310</v>
      </c>
      <c r="K285" s="6">
        <v>310</v>
      </c>
      <c r="L285" s="6">
        <v>310</v>
      </c>
      <c r="M285" s="6">
        <v>310</v>
      </c>
      <c r="N285" s="6">
        <v>310</v>
      </c>
      <c r="O285" s="6">
        <v>310</v>
      </c>
      <c r="P285" s="6">
        <v>310</v>
      </c>
      <c r="Q285" s="6">
        <v>310</v>
      </c>
      <c r="R285" s="34" t="s">
        <v>7</v>
      </c>
    </row>
    <row r="286" spans="1:19" s="29" customFormat="1" ht="13.5" customHeight="1" x14ac:dyDescent="0.15">
      <c r="A286" s="93"/>
      <c r="B286" s="86"/>
      <c r="C286" s="88" t="s">
        <v>8</v>
      </c>
      <c r="D286" s="91" t="s">
        <v>9</v>
      </c>
      <c r="E286" s="91"/>
      <c r="F286" s="7">
        <v>5101</v>
      </c>
      <c r="G286" s="7">
        <v>1497</v>
      </c>
      <c r="H286" s="7">
        <v>1447</v>
      </c>
      <c r="I286" s="7">
        <v>1873</v>
      </c>
      <c r="J286" s="7">
        <v>1573</v>
      </c>
      <c r="K286" s="7">
        <v>1174</v>
      </c>
      <c r="L286" s="7">
        <v>1716</v>
      </c>
      <c r="M286" s="7">
        <v>857</v>
      </c>
      <c r="N286" s="7">
        <v>1094</v>
      </c>
      <c r="O286" s="7">
        <v>912</v>
      </c>
      <c r="P286" s="7">
        <v>1595</v>
      </c>
      <c r="Q286" s="7">
        <v>4113</v>
      </c>
      <c r="R286" s="35">
        <f t="shared" ref="R286:R295" si="129">SUM(F286:Q286)</f>
        <v>22952</v>
      </c>
    </row>
    <row r="287" spans="1:19" s="29" customFormat="1" ht="13.5" customHeight="1" x14ac:dyDescent="0.15">
      <c r="A287" s="93"/>
      <c r="B287" s="86"/>
      <c r="C287" s="89"/>
      <c r="D287" s="91" t="s">
        <v>10</v>
      </c>
      <c r="E287" s="91"/>
      <c r="F287" s="7">
        <v>5301</v>
      </c>
      <c r="G287" s="7">
        <v>1577</v>
      </c>
      <c r="H287" s="7">
        <v>1338</v>
      </c>
      <c r="I287" s="7">
        <v>1367</v>
      </c>
      <c r="J287" s="7">
        <v>1366</v>
      </c>
      <c r="K287" s="7">
        <v>1465</v>
      </c>
      <c r="L287" s="7">
        <v>1583</v>
      </c>
      <c r="M287" s="7">
        <v>1843</v>
      </c>
      <c r="N287" s="7">
        <v>2325</v>
      </c>
      <c r="O287" s="7">
        <v>2286</v>
      </c>
      <c r="P287" s="7">
        <v>1403</v>
      </c>
      <c r="Q287" s="7">
        <v>4474</v>
      </c>
      <c r="R287" s="35">
        <f t="shared" si="129"/>
        <v>26328</v>
      </c>
    </row>
    <row r="288" spans="1:19" s="29" customFormat="1" ht="13.5" customHeight="1" x14ac:dyDescent="0.15">
      <c r="A288" s="93"/>
      <c r="B288" s="86"/>
      <c r="C288" s="89"/>
      <c r="D288" s="91" t="s">
        <v>11</v>
      </c>
      <c r="E288" s="91"/>
      <c r="F288" s="7">
        <v>0</v>
      </c>
      <c r="G288" s="7">
        <v>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892</v>
      </c>
      <c r="N288" s="7">
        <v>1186</v>
      </c>
      <c r="O288" s="7">
        <v>1185</v>
      </c>
      <c r="P288" s="7">
        <v>0</v>
      </c>
      <c r="Q288" s="7">
        <v>0</v>
      </c>
      <c r="R288" s="35">
        <f t="shared" si="129"/>
        <v>3263</v>
      </c>
    </row>
    <row r="289" spans="1:18" s="29" customFormat="1" ht="13.5" customHeight="1" thickBot="1" x14ac:dyDescent="0.2">
      <c r="A289" s="93"/>
      <c r="B289" s="86"/>
      <c r="C289" s="90"/>
      <c r="D289" s="91" t="s">
        <v>12</v>
      </c>
      <c r="E289" s="91"/>
      <c r="F289" s="8">
        <f>SUM(F286:F288)</f>
        <v>10402</v>
      </c>
      <c r="G289" s="8">
        <f>SUM(G286:G288)</f>
        <v>3074</v>
      </c>
      <c r="H289" s="8">
        <f>SUM(H286:H288)</f>
        <v>2785</v>
      </c>
      <c r="I289" s="8">
        <f>SUM(I286:I288)</f>
        <v>3240</v>
      </c>
      <c r="J289" s="8">
        <f t="shared" ref="J289:Q289" si="130">SUM(J286:J288)</f>
        <v>2939</v>
      </c>
      <c r="K289" s="8">
        <f t="shared" si="130"/>
        <v>2639</v>
      </c>
      <c r="L289" s="8">
        <f t="shared" si="130"/>
        <v>3299</v>
      </c>
      <c r="M289" s="8">
        <f t="shared" si="130"/>
        <v>3592</v>
      </c>
      <c r="N289" s="8">
        <f t="shared" si="130"/>
        <v>4605</v>
      </c>
      <c r="O289" s="8">
        <f t="shared" si="130"/>
        <v>4383</v>
      </c>
      <c r="P289" s="8">
        <f t="shared" si="130"/>
        <v>2998</v>
      </c>
      <c r="Q289" s="8">
        <f t="shared" si="130"/>
        <v>8587</v>
      </c>
      <c r="R289" s="35">
        <f t="shared" si="129"/>
        <v>52543</v>
      </c>
    </row>
    <row r="290" spans="1:18" s="29" customFormat="1" ht="13.5" customHeight="1" thickBot="1" x14ac:dyDescent="0.2">
      <c r="A290" s="93"/>
      <c r="B290" s="86"/>
      <c r="C290" s="91" t="s">
        <v>13</v>
      </c>
      <c r="D290" s="36" t="s">
        <v>14</v>
      </c>
      <c r="E290" s="37"/>
      <c r="F290" s="38">
        <f t="shared" ref="F290:Q291" si="131">$J$285*$E290</f>
        <v>0</v>
      </c>
      <c r="G290" s="38">
        <f t="shared" si="131"/>
        <v>0</v>
      </c>
      <c r="H290" s="38">
        <f t="shared" si="131"/>
        <v>0</v>
      </c>
      <c r="I290" s="38">
        <f t="shared" si="131"/>
        <v>0</v>
      </c>
      <c r="J290" s="38">
        <f t="shared" si="131"/>
        <v>0</v>
      </c>
      <c r="K290" s="38">
        <f t="shared" si="131"/>
        <v>0</v>
      </c>
      <c r="L290" s="38">
        <f t="shared" si="131"/>
        <v>0</v>
      </c>
      <c r="M290" s="38">
        <f t="shared" si="131"/>
        <v>0</v>
      </c>
      <c r="N290" s="38">
        <f t="shared" si="131"/>
        <v>0</v>
      </c>
      <c r="O290" s="38">
        <f t="shared" si="131"/>
        <v>0</v>
      </c>
      <c r="P290" s="38">
        <f t="shared" si="131"/>
        <v>0</v>
      </c>
      <c r="Q290" s="38">
        <f t="shared" si="131"/>
        <v>0</v>
      </c>
      <c r="R290" s="35">
        <f t="shared" si="129"/>
        <v>0</v>
      </c>
    </row>
    <row r="291" spans="1:18" s="29" customFormat="1" ht="13.5" customHeight="1" thickBot="1" x14ac:dyDescent="0.2">
      <c r="A291" s="93"/>
      <c r="B291" s="86"/>
      <c r="C291" s="91"/>
      <c r="D291" s="39" t="s">
        <v>15</v>
      </c>
      <c r="E291" s="37"/>
      <c r="F291" s="38">
        <f t="shared" si="131"/>
        <v>0</v>
      </c>
      <c r="G291" s="38">
        <f t="shared" si="131"/>
        <v>0</v>
      </c>
      <c r="H291" s="38">
        <f t="shared" si="131"/>
        <v>0</v>
      </c>
      <c r="I291" s="38">
        <f t="shared" si="131"/>
        <v>0</v>
      </c>
      <c r="J291" s="38">
        <f t="shared" si="131"/>
        <v>0</v>
      </c>
      <c r="K291" s="38">
        <f t="shared" si="131"/>
        <v>0</v>
      </c>
      <c r="L291" s="38">
        <f t="shared" si="131"/>
        <v>0</v>
      </c>
      <c r="M291" s="38">
        <f t="shared" si="131"/>
        <v>0</v>
      </c>
      <c r="N291" s="38">
        <f t="shared" si="131"/>
        <v>0</v>
      </c>
      <c r="O291" s="38">
        <f t="shared" si="131"/>
        <v>0</v>
      </c>
      <c r="P291" s="38">
        <f t="shared" si="131"/>
        <v>0</v>
      </c>
      <c r="Q291" s="38">
        <f t="shared" si="131"/>
        <v>0</v>
      </c>
      <c r="R291" s="35">
        <f t="shared" si="129"/>
        <v>0</v>
      </c>
    </row>
    <row r="292" spans="1:18" s="29" customFormat="1" ht="13.5" customHeight="1" thickBot="1" x14ac:dyDescent="0.2">
      <c r="A292" s="93"/>
      <c r="B292" s="86"/>
      <c r="C292" s="91" t="s">
        <v>16</v>
      </c>
      <c r="D292" s="36" t="s">
        <v>9</v>
      </c>
      <c r="E292" s="37"/>
      <c r="F292" s="40">
        <f t="shared" ref="F292:Q294" si="132">$E292*F286</f>
        <v>0</v>
      </c>
      <c r="G292" s="40">
        <f t="shared" si="132"/>
        <v>0</v>
      </c>
      <c r="H292" s="40">
        <f t="shared" si="132"/>
        <v>0</v>
      </c>
      <c r="I292" s="40">
        <f t="shared" si="132"/>
        <v>0</v>
      </c>
      <c r="J292" s="38">
        <f t="shared" si="132"/>
        <v>0</v>
      </c>
      <c r="K292" s="40">
        <f t="shared" si="132"/>
        <v>0</v>
      </c>
      <c r="L292" s="40">
        <f t="shared" si="132"/>
        <v>0</v>
      </c>
      <c r="M292" s="40">
        <f t="shared" si="132"/>
        <v>0</v>
      </c>
      <c r="N292" s="40">
        <f t="shared" si="132"/>
        <v>0</v>
      </c>
      <c r="O292" s="40">
        <f t="shared" si="132"/>
        <v>0</v>
      </c>
      <c r="P292" s="40">
        <f t="shared" si="132"/>
        <v>0</v>
      </c>
      <c r="Q292" s="40">
        <f t="shared" si="132"/>
        <v>0</v>
      </c>
      <c r="R292" s="35">
        <f t="shared" si="129"/>
        <v>0</v>
      </c>
    </row>
    <row r="293" spans="1:18" s="29" customFormat="1" ht="13.5" customHeight="1" thickBot="1" x14ac:dyDescent="0.2">
      <c r="A293" s="93"/>
      <c r="B293" s="86"/>
      <c r="C293" s="91"/>
      <c r="D293" s="36" t="s">
        <v>10</v>
      </c>
      <c r="E293" s="37"/>
      <c r="F293" s="40">
        <f t="shared" si="132"/>
        <v>0</v>
      </c>
      <c r="G293" s="40">
        <f t="shared" si="132"/>
        <v>0</v>
      </c>
      <c r="H293" s="40">
        <f t="shared" si="132"/>
        <v>0</v>
      </c>
      <c r="I293" s="40">
        <f t="shared" si="132"/>
        <v>0</v>
      </c>
      <c r="J293" s="38">
        <f t="shared" si="132"/>
        <v>0</v>
      </c>
      <c r="K293" s="40">
        <f t="shared" si="132"/>
        <v>0</v>
      </c>
      <c r="L293" s="40">
        <f t="shared" si="132"/>
        <v>0</v>
      </c>
      <c r="M293" s="40">
        <f t="shared" si="132"/>
        <v>0</v>
      </c>
      <c r="N293" s="40">
        <f t="shared" si="132"/>
        <v>0</v>
      </c>
      <c r="O293" s="40">
        <f t="shared" si="132"/>
        <v>0</v>
      </c>
      <c r="P293" s="40">
        <f t="shared" si="132"/>
        <v>0</v>
      </c>
      <c r="Q293" s="40">
        <f t="shared" si="132"/>
        <v>0</v>
      </c>
      <c r="R293" s="35">
        <f t="shared" si="129"/>
        <v>0</v>
      </c>
    </row>
    <row r="294" spans="1:18" s="29" customFormat="1" ht="13.5" customHeight="1" thickBot="1" x14ac:dyDescent="0.2">
      <c r="A294" s="93"/>
      <c r="B294" s="86"/>
      <c r="C294" s="91"/>
      <c r="D294" s="36" t="s">
        <v>11</v>
      </c>
      <c r="E294" s="37"/>
      <c r="F294" s="40">
        <f t="shared" si="132"/>
        <v>0</v>
      </c>
      <c r="G294" s="40">
        <f t="shared" si="132"/>
        <v>0</v>
      </c>
      <c r="H294" s="40">
        <f t="shared" si="132"/>
        <v>0</v>
      </c>
      <c r="I294" s="40">
        <f t="shared" si="132"/>
        <v>0</v>
      </c>
      <c r="J294" s="38">
        <f t="shared" si="132"/>
        <v>0</v>
      </c>
      <c r="K294" s="40">
        <f t="shared" si="132"/>
        <v>0</v>
      </c>
      <c r="L294" s="40">
        <f t="shared" si="132"/>
        <v>0</v>
      </c>
      <c r="M294" s="40">
        <f t="shared" si="132"/>
        <v>0</v>
      </c>
      <c r="N294" s="40">
        <f t="shared" si="132"/>
        <v>0</v>
      </c>
      <c r="O294" s="40">
        <f t="shared" si="132"/>
        <v>0</v>
      </c>
      <c r="P294" s="40">
        <f t="shared" si="132"/>
        <v>0</v>
      </c>
      <c r="Q294" s="40">
        <f t="shared" si="132"/>
        <v>0</v>
      </c>
      <c r="R294" s="35">
        <f t="shared" si="129"/>
        <v>0</v>
      </c>
    </row>
    <row r="295" spans="1:18" s="29" customFormat="1" ht="13.5" customHeight="1" x14ac:dyDescent="0.15">
      <c r="A295" s="94"/>
      <c r="B295" s="87"/>
      <c r="C295" s="79" t="s">
        <v>17</v>
      </c>
      <c r="D295" s="80"/>
      <c r="E295" s="81"/>
      <c r="F295" s="41">
        <f>ROUNDDOWN(SUM(F290:F294),0)</f>
        <v>0</v>
      </c>
      <c r="G295" s="41">
        <f>ROUNDDOWN(SUM(G290:G294),0)</f>
        <v>0</v>
      </c>
      <c r="H295" s="41">
        <f>ROUNDDOWN(SUM(H290:H294),0)</f>
        <v>0</v>
      </c>
      <c r="I295" s="41">
        <f>ROUNDDOWN(SUM(I290:I294),0)</f>
        <v>0</v>
      </c>
      <c r="J295" s="41">
        <f>ROUNDDOWN(SUM(J290:J294),0)</f>
        <v>0</v>
      </c>
      <c r="K295" s="41">
        <f t="shared" ref="K295:Q295" si="133">ROUNDDOWN(SUM(K290:K294),0)</f>
        <v>0</v>
      </c>
      <c r="L295" s="41">
        <f t="shared" si="133"/>
        <v>0</v>
      </c>
      <c r="M295" s="41">
        <f t="shared" si="133"/>
        <v>0</v>
      </c>
      <c r="N295" s="41">
        <f t="shared" si="133"/>
        <v>0</v>
      </c>
      <c r="O295" s="41">
        <f t="shared" si="133"/>
        <v>0</v>
      </c>
      <c r="P295" s="41">
        <f t="shared" si="133"/>
        <v>0</v>
      </c>
      <c r="Q295" s="41">
        <f t="shared" si="133"/>
        <v>0</v>
      </c>
      <c r="R295" s="35">
        <f t="shared" si="129"/>
        <v>0</v>
      </c>
    </row>
    <row r="296" spans="1:18" s="29" customFormat="1" ht="13.5" customHeight="1" x14ac:dyDescent="0.15">
      <c r="A296" s="92" t="s">
        <v>97</v>
      </c>
      <c r="B296" s="85" t="s">
        <v>61</v>
      </c>
      <c r="C296" s="79" t="s">
        <v>6</v>
      </c>
      <c r="D296" s="80"/>
      <c r="E296" s="81"/>
      <c r="F296" s="6">
        <v>101</v>
      </c>
      <c r="G296" s="6">
        <v>101</v>
      </c>
      <c r="H296" s="6">
        <v>101</v>
      </c>
      <c r="I296" s="6">
        <v>101</v>
      </c>
      <c r="J296" s="6">
        <v>101</v>
      </c>
      <c r="K296" s="6">
        <v>101</v>
      </c>
      <c r="L296" s="6">
        <v>101</v>
      </c>
      <c r="M296" s="6">
        <v>101</v>
      </c>
      <c r="N296" s="6">
        <v>101</v>
      </c>
      <c r="O296" s="6">
        <v>101</v>
      </c>
      <c r="P296" s="6">
        <v>101</v>
      </c>
      <c r="Q296" s="6">
        <v>101</v>
      </c>
      <c r="R296" s="34" t="s">
        <v>7</v>
      </c>
    </row>
    <row r="297" spans="1:18" s="29" customFormat="1" ht="13.5" customHeight="1" x14ac:dyDescent="0.15">
      <c r="A297" s="93"/>
      <c r="B297" s="86"/>
      <c r="C297" s="88" t="s">
        <v>8</v>
      </c>
      <c r="D297" s="91" t="s">
        <v>9</v>
      </c>
      <c r="E297" s="91"/>
      <c r="F297" s="7">
        <v>6181</v>
      </c>
      <c r="G297" s="7">
        <v>6006</v>
      </c>
      <c r="H297" s="7">
        <v>5727</v>
      </c>
      <c r="I297" s="7">
        <v>6863</v>
      </c>
      <c r="J297" s="7">
        <v>6653</v>
      </c>
      <c r="K297" s="7">
        <v>5539</v>
      </c>
      <c r="L297" s="7">
        <v>7113</v>
      </c>
      <c r="M297" s="7">
        <v>4382</v>
      </c>
      <c r="N297" s="7">
        <v>3601</v>
      </c>
      <c r="O297" s="7">
        <v>3679</v>
      </c>
      <c r="P297" s="7">
        <v>7600</v>
      </c>
      <c r="Q297" s="7">
        <v>5561</v>
      </c>
      <c r="R297" s="35">
        <f t="shared" ref="R297:R306" si="134">SUM(F297:Q297)</f>
        <v>68905</v>
      </c>
    </row>
    <row r="298" spans="1:18" s="29" customFormat="1" ht="13.5" customHeight="1" x14ac:dyDescent="0.15">
      <c r="A298" s="93"/>
      <c r="B298" s="86"/>
      <c r="C298" s="89"/>
      <c r="D298" s="91" t="s">
        <v>10</v>
      </c>
      <c r="E298" s="91"/>
      <c r="F298" s="7">
        <v>6552</v>
      </c>
      <c r="G298" s="7">
        <v>7335</v>
      </c>
      <c r="H298" s="7">
        <v>6188</v>
      </c>
      <c r="I298" s="7">
        <v>7385</v>
      </c>
      <c r="J298" s="7">
        <v>6856</v>
      </c>
      <c r="K298" s="7">
        <v>7738</v>
      </c>
      <c r="L298" s="7">
        <v>6461</v>
      </c>
      <c r="M298" s="7">
        <v>8349</v>
      </c>
      <c r="N298" s="7">
        <v>6194</v>
      </c>
      <c r="O298" s="7">
        <v>6436</v>
      </c>
      <c r="P298" s="7">
        <v>6681</v>
      </c>
      <c r="Q298" s="7">
        <v>6427</v>
      </c>
      <c r="R298" s="35">
        <f t="shared" si="134"/>
        <v>82602</v>
      </c>
    </row>
    <row r="299" spans="1:18" s="29" customFormat="1" ht="13.5" customHeight="1" x14ac:dyDescent="0.15">
      <c r="A299" s="93"/>
      <c r="B299" s="86"/>
      <c r="C299" s="89"/>
      <c r="D299" s="91" t="s">
        <v>11</v>
      </c>
      <c r="E299" s="91"/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3320</v>
      </c>
      <c r="N299" s="7">
        <v>2497</v>
      </c>
      <c r="O299" s="7">
        <v>2542</v>
      </c>
      <c r="P299" s="7">
        <v>0</v>
      </c>
      <c r="Q299" s="7">
        <v>0</v>
      </c>
      <c r="R299" s="35">
        <f t="shared" si="134"/>
        <v>8359</v>
      </c>
    </row>
    <row r="300" spans="1:18" s="29" customFormat="1" ht="13.5" customHeight="1" thickBot="1" x14ac:dyDescent="0.2">
      <c r="A300" s="93"/>
      <c r="B300" s="86"/>
      <c r="C300" s="90"/>
      <c r="D300" s="91" t="s">
        <v>12</v>
      </c>
      <c r="E300" s="91"/>
      <c r="F300" s="9">
        <f>SUM(F297:F299)</f>
        <v>12733</v>
      </c>
      <c r="G300" s="9">
        <f>SUM(G297:G299)</f>
        <v>13341</v>
      </c>
      <c r="H300" s="9">
        <f>SUM(H297:H299)</f>
        <v>11915</v>
      </c>
      <c r="I300" s="9">
        <f>SUM(I297:I299)</f>
        <v>14248</v>
      </c>
      <c r="J300" s="9">
        <f t="shared" ref="J300:Q300" si="135">SUM(J297:J299)</f>
        <v>13509</v>
      </c>
      <c r="K300" s="9">
        <f t="shared" si="135"/>
        <v>13277</v>
      </c>
      <c r="L300" s="9">
        <f t="shared" si="135"/>
        <v>13574</v>
      </c>
      <c r="M300" s="9">
        <f t="shared" si="135"/>
        <v>16051</v>
      </c>
      <c r="N300" s="9">
        <f t="shared" si="135"/>
        <v>12292</v>
      </c>
      <c r="O300" s="9">
        <f t="shared" si="135"/>
        <v>12657</v>
      </c>
      <c r="P300" s="9">
        <f t="shared" si="135"/>
        <v>14281</v>
      </c>
      <c r="Q300" s="9">
        <f t="shared" si="135"/>
        <v>11988</v>
      </c>
      <c r="R300" s="35">
        <f t="shared" si="134"/>
        <v>159866</v>
      </c>
    </row>
    <row r="301" spans="1:18" s="29" customFormat="1" ht="13.5" customHeight="1" thickBot="1" x14ac:dyDescent="0.2">
      <c r="A301" s="93"/>
      <c r="B301" s="86"/>
      <c r="C301" s="91" t="s">
        <v>13</v>
      </c>
      <c r="D301" s="36" t="s">
        <v>14</v>
      </c>
      <c r="E301" s="37"/>
      <c r="F301" s="38">
        <f t="shared" ref="F301:Q302" si="136">$J$296*$E301</f>
        <v>0</v>
      </c>
      <c r="G301" s="38">
        <f t="shared" si="136"/>
        <v>0</v>
      </c>
      <c r="H301" s="38">
        <f t="shared" si="136"/>
        <v>0</v>
      </c>
      <c r="I301" s="38">
        <f t="shared" si="136"/>
        <v>0</v>
      </c>
      <c r="J301" s="38">
        <f t="shared" si="136"/>
        <v>0</v>
      </c>
      <c r="K301" s="38">
        <f t="shared" si="136"/>
        <v>0</v>
      </c>
      <c r="L301" s="38">
        <f t="shared" si="136"/>
        <v>0</v>
      </c>
      <c r="M301" s="38">
        <f t="shared" si="136"/>
        <v>0</v>
      </c>
      <c r="N301" s="38">
        <f t="shared" si="136"/>
        <v>0</v>
      </c>
      <c r="O301" s="38">
        <f t="shared" si="136"/>
        <v>0</v>
      </c>
      <c r="P301" s="38">
        <f t="shared" si="136"/>
        <v>0</v>
      </c>
      <c r="Q301" s="38">
        <f t="shared" si="136"/>
        <v>0</v>
      </c>
      <c r="R301" s="35">
        <f t="shared" si="134"/>
        <v>0</v>
      </c>
    </row>
    <row r="302" spans="1:18" s="29" customFormat="1" ht="13.5" customHeight="1" thickBot="1" x14ac:dyDescent="0.2">
      <c r="A302" s="93"/>
      <c r="B302" s="86"/>
      <c r="C302" s="91"/>
      <c r="D302" s="39" t="s">
        <v>15</v>
      </c>
      <c r="E302" s="37"/>
      <c r="F302" s="38">
        <f t="shared" si="136"/>
        <v>0</v>
      </c>
      <c r="G302" s="38">
        <f t="shared" si="136"/>
        <v>0</v>
      </c>
      <c r="H302" s="38">
        <f t="shared" si="136"/>
        <v>0</v>
      </c>
      <c r="I302" s="38">
        <f t="shared" si="136"/>
        <v>0</v>
      </c>
      <c r="J302" s="38">
        <f t="shared" si="136"/>
        <v>0</v>
      </c>
      <c r="K302" s="38">
        <f t="shared" si="136"/>
        <v>0</v>
      </c>
      <c r="L302" s="38">
        <f t="shared" si="136"/>
        <v>0</v>
      </c>
      <c r="M302" s="38">
        <f t="shared" si="136"/>
        <v>0</v>
      </c>
      <c r="N302" s="38">
        <f t="shared" si="136"/>
        <v>0</v>
      </c>
      <c r="O302" s="38">
        <f t="shared" si="136"/>
        <v>0</v>
      </c>
      <c r="P302" s="38">
        <f t="shared" si="136"/>
        <v>0</v>
      </c>
      <c r="Q302" s="38">
        <f t="shared" si="136"/>
        <v>0</v>
      </c>
      <c r="R302" s="35">
        <f t="shared" si="134"/>
        <v>0</v>
      </c>
    </row>
    <row r="303" spans="1:18" s="29" customFormat="1" ht="13.5" customHeight="1" thickBot="1" x14ac:dyDescent="0.2">
      <c r="A303" s="93"/>
      <c r="B303" s="86"/>
      <c r="C303" s="91" t="s">
        <v>16</v>
      </c>
      <c r="D303" s="36" t="s">
        <v>9</v>
      </c>
      <c r="E303" s="37"/>
      <c r="F303" s="40">
        <f t="shared" ref="F303:Q305" si="137">$E303*F297</f>
        <v>0</v>
      </c>
      <c r="G303" s="40">
        <f t="shared" si="137"/>
        <v>0</v>
      </c>
      <c r="H303" s="40">
        <f t="shared" si="137"/>
        <v>0</v>
      </c>
      <c r="I303" s="40">
        <f t="shared" si="137"/>
        <v>0</v>
      </c>
      <c r="J303" s="38">
        <f t="shared" si="137"/>
        <v>0</v>
      </c>
      <c r="K303" s="40">
        <f t="shared" si="137"/>
        <v>0</v>
      </c>
      <c r="L303" s="40">
        <f t="shared" si="137"/>
        <v>0</v>
      </c>
      <c r="M303" s="40">
        <f t="shared" si="137"/>
        <v>0</v>
      </c>
      <c r="N303" s="40">
        <f t="shared" si="137"/>
        <v>0</v>
      </c>
      <c r="O303" s="40">
        <f t="shared" si="137"/>
        <v>0</v>
      </c>
      <c r="P303" s="40">
        <f t="shared" si="137"/>
        <v>0</v>
      </c>
      <c r="Q303" s="40">
        <f t="shared" si="137"/>
        <v>0</v>
      </c>
      <c r="R303" s="35">
        <f t="shared" si="134"/>
        <v>0</v>
      </c>
    </row>
    <row r="304" spans="1:18" s="29" customFormat="1" ht="13.5" customHeight="1" thickBot="1" x14ac:dyDescent="0.2">
      <c r="A304" s="93"/>
      <c r="B304" s="86"/>
      <c r="C304" s="91"/>
      <c r="D304" s="36" t="s">
        <v>10</v>
      </c>
      <c r="E304" s="37"/>
      <c r="F304" s="40">
        <f t="shared" si="137"/>
        <v>0</v>
      </c>
      <c r="G304" s="40">
        <f t="shared" si="137"/>
        <v>0</v>
      </c>
      <c r="H304" s="40">
        <f t="shared" si="137"/>
        <v>0</v>
      </c>
      <c r="I304" s="40">
        <f t="shared" si="137"/>
        <v>0</v>
      </c>
      <c r="J304" s="38">
        <f t="shared" si="137"/>
        <v>0</v>
      </c>
      <c r="K304" s="40">
        <f t="shared" si="137"/>
        <v>0</v>
      </c>
      <c r="L304" s="40">
        <f t="shared" si="137"/>
        <v>0</v>
      </c>
      <c r="M304" s="40">
        <f t="shared" si="137"/>
        <v>0</v>
      </c>
      <c r="N304" s="40">
        <f t="shared" si="137"/>
        <v>0</v>
      </c>
      <c r="O304" s="40">
        <f t="shared" si="137"/>
        <v>0</v>
      </c>
      <c r="P304" s="40">
        <f t="shared" si="137"/>
        <v>0</v>
      </c>
      <c r="Q304" s="40">
        <f t="shared" si="137"/>
        <v>0</v>
      </c>
      <c r="R304" s="35">
        <f t="shared" si="134"/>
        <v>0</v>
      </c>
    </row>
    <row r="305" spans="1:18" s="29" customFormat="1" ht="13.5" customHeight="1" thickBot="1" x14ac:dyDescent="0.2">
      <c r="A305" s="93"/>
      <c r="B305" s="86"/>
      <c r="C305" s="91"/>
      <c r="D305" s="36" t="s">
        <v>11</v>
      </c>
      <c r="E305" s="37"/>
      <c r="F305" s="40">
        <f t="shared" si="137"/>
        <v>0</v>
      </c>
      <c r="G305" s="40">
        <f t="shared" si="137"/>
        <v>0</v>
      </c>
      <c r="H305" s="40">
        <f t="shared" si="137"/>
        <v>0</v>
      </c>
      <c r="I305" s="40">
        <f t="shared" si="137"/>
        <v>0</v>
      </c>
      <c r="J305" s="38">
        <f t="shared" si="137"/>
        <v>0</v>
      </c>
      <c r="K305" s="40">
        <f t="shared" si="137"/>
        <v>0</v>
      </c>
      <c r="L305" s="40">
        <f t="shared" si="137"/>
        <v>0</v>
      </c>
      <c r="M305" s="40">
        <f t="shared" si="137"/>
        <v>0</v>
      </c>
      <c r="N305" s="40">
        <f t="shared" si="137"/>
        <v>0</v>
      </c>
      <c r="O305" s="40">
        <f t="shared" si="137"/>
        <v>0</v>
      </c>
      <c r="P305" s="40">
        <f t="shared" si="137"/>
        <v>0</v>
      </c>
      <c r="Q305" s="40">
        <f t="shared" si="137"/>
        <v>0</v>
      </c>
      <c r="R305" s="35">
        <f t="shared" si="134"/>
        <v>0</v>
      </c>
    </row>
    <row r="306" spans="1:18" s="29" customFormat="1" ht="13.5" customHeight="1" x14ac:dyDescent="0.15">
      <c r="A306" s="94"/>
      <c r="B306" s="87"/>
      <c r="C306" s="79" t="s">
        <v>17</v>
      </c>
      <c r="D306" s="80"/>
      <c r="E306" s="81"/>
      <c r="F306" s="41">
        <f>ROUNDDOWN(SUM(F301:F305),0)</f>
        <v>0</v>
      </c>
      <c r="G306" s="41">
        <f>ROUNDDOWN(SUM(G301:G305),0)</f>
        <v>0</v>
      </c>
      <c r="H306" s="41">
        <f>ROUNDDOWN(SUM(H301:H305),0)</f>
        <v>0</v>
      </c>
      <c r="I306" s="41">
        <f>ROUNDDOWN(SUM(I301:I305),0)</f>
        <v>0</v>
      </c>
      <c r="J306" s="41">
        <f>ROUNDDOWN(SUM(J301:J305),0)</f>
        <v>0</v>
      </c>
      <c r="K306" s="41">
        <f t="shared" ref="K306:Q306" si="138">ROUNDDOWN(SUM(K301:K305),0)</f>
        <v>0</v>
      </c>
      <c r="L306" s="41">
        <f t="shared" si="138"/>
        <v>0</v>
      </c>
      <c r="M306" s="41">
        <f t="shared" si="138"/>
        <v>0</v>
      </c>
      <c r="N306" s="41">
        <f t="shared" si="138"/>
        <v>0</v>
      </c>
      <c r="O306" s="41">
        <f t="shared" si="138"/>
        <v>0</v>
      </c>
      <c r="P306" s="41">
        <f t="shared" si="138"/>
        <v>0</v>
      </c>
      <c r="Q306" s="41">
        <f t="shared" si="138"/>
        <v>0</v>
      </c>
      <c r="R306" s="35">
        <f t="shared" si="134"/>
        <v>0</v>
      </c>
    </row>
    <row r="307" spans="1:18" s="29" customFormat="1" ht="13.5" customHeight="1" x14ac:dyDescent="0.15">
      <c r="A307" s="92" t="s">
        <v>62</v>
      </c>
      <c r="B307" s="85" t="s">
        <v>63</v>
      </c>
      <c r="C307" s="79" t="s">
        <v>6</v>
      </c>
      <c r="D307" s="80"/>
      <c r="E307" s="81"/>
      <c r="F307" s="6">
        <v>100</v>
      </c>
      <c r="G307" s="6">
        <v>100</v>
      </c>
      <c r="H307" s="6">
        <v>100</v>
      </c>
      <c r="I307" s="6">
        <v>100</v>
      </c>
      <c r="J307" s="6">
        <v>100</v>
      </c>
      <c r="K307" s="6">
        <v>100</v>
      </c>
      <c r="L307" s="6">
        <v>100</v>
      </c>
      <c r="M307" s="6">
        <v>100</v>
      </c>
      <c r="N307" s="6">
        <v>100</v>
      </c>
      <c r="O307" s="6">
        <v>100</v>
      </c>
      <c r="P307" s="6">
        <v>100</v>
      </c>
      <c r="Q307" s="6">
        <v>100</v>
      </c>
      <c r="R307" s="34" t="s">
        <v>7</v>
      </c>
    </row>
    <row r="308" spans="1:18" s="29" customFormat="1" ht="13.5" customHeight="1" x14ac:dyDescent="0.15">
      <c r="A308" s="93"/>
      <c r="B308" s="86"/>
      <c r="C308" s="88" t="s">
        <v>8</v>
      </c>
      <c r="D308" s="91" t="s">
        <v>9</v>
      </c>
      <c r="E308" s="91"/>
      <c r="F308" s="7">
        <v>5706</v>
      </c>
      <c r="G308" s="7">
        <v>5310</v>
      </c>
      <c r="H308" s="7">
        <v>5215</v>
      </c>
      <c r="I308" s="7">
        <v>6133</v>
      </c>
      <c r="J308" s="7">
        <v>5816</v>
      </c>
      <c r="K308" s="7">
        <v>4963</v>
      </c>
      <c r="L308" s="7">
        <v>6584</v>
      </c>
      <c r="M308" s="7">
        <v>3625</v>
      </c>
      <c r="N308" s="7">
        <v>3526</v>
      </c>
      <c r="O308" s="7">
        <v>3587</v>
      </c>
      <c r="P308" s="7">
        <v>7751</v>
      </c>
      <c r="Q308" s="7">
        <v>5436</v>
      </c>
      <c r="R308" s="35">
        <f t="shared" ref="R308:R317" si="139">SUM(F308:Q308)</f>
        <v>63652</v>
      </c>
    </row>
    <row r="309" spans="1:18" s="29" customFormat="1" ht="13.5" customHeight="1" x14ac:dyDescent="0.15">
      <c r="A309" s="93"/>
      <c r="B309" s="86"/>
      <c r="C309" s="89"/>
      <c r="D309" s="91" t="s">
        <v>10</v>
      </c>
      <c r="E309" s="91"/>
      <c r="F309" s="7">
        <v>6159</v>
      </c>
      <c r="G309" s="7">
        <v>6534</v>
      </c>
      <c r="H309" s="7">
        <v>5800</v>
      </c>
      <c r="I309" s="7">
        <v>6597</v>
      </c>
      <c r="J309" s="7">
        <v>6701</v>
      </c>
      <c r="K309" s="7">
        <v>7467</v>
      </c>
      <c r="L309" s="7">
        <v>6449</v>
      </c>
      <c r="M309" s="7">
        <v>8613</v>
      </c>
      <c r="N309" s="7">
        <v>7737</v>
      </c>
      <c r="O309" s="7">
        <v>8717</v>
      </c>
      <c r="P309" s="7">
        <v>7374</v>
      </c>
      <c r="Q309" s="7">
        <v>6407</v>
      </c>
      <c r="R309" s="35">
        <f t="shared" si="139"/>
        <v>84555</v>
      </c>
    </row>
    <row r="310" spans="1:18" s="29" customFormat="1" ht="13.5" customHeight="1" x14ac:dyDescent="0.15">
      <c r="A310" s="93"/>
      <c r="B310" s="86"/>
      <c r="C310" s="89"/>
      <c r="D310" s="91" t="s">
        <v>11</v>
      </c>
      <c r="E310" s="91"/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3645</v>
      </c>
      <c r="N310" s="7">
        <v>3466</v>
      </c>
      <c r="O310" s="7">
        <v>3801</v>
      </c>
      <c r="P310" s="7">
        <v>0</v>
      </c>
      <c r="Q310" s="7">
        <v>0</v>
      </c>
      <c r="R310" s="35">
        <f t="shared" si="139"/>
        <v>10912</v>
      </c>
    </row>
    <row r="311" spans="1:18" s="29" customFormat="1" ht="13.5" customHeight="1" thickBot="1" x14ac:dyDescent="0.2">
      <c r="A311" s="93"/>
      <c r="B311" s="86"/>
      <c r="C311" s="90"/>
      <c r="D311" s="91" t="s">
        <v>12</v>
      </c>
      <c r="E311" s="91"/>
      <c r="F311" s="8">
        <f>SUM(F308:F310)</f>
        <v>11865</v>
      </c>
      <c r="G311" s="8">
        <f>SUM(G308:G310)</f>
        <v>11844</v>
      </c>
      <c r="H311" s="8">
        <f>SUM(H308:H310)</f>
        <v>11015</v>
      </c>
      <c r="I311" s="8">
        <f>SUM(I308:I310)</f>
        <v>12730</v>
      </c>
      <c r="J311" s="8">
        <f t="shared" ref="J311:Q311" si="140">SUM(J308:J310)</f>
        <v>12517</v>
      </c>
      <c r="K311" s="8">
        <f t="shared" si="140"/>
        <v>12430</v>
      </c>
      <c r="L311" s="8">
        <f t="shared" si="140"/>
        <v>13033</v>
      </c>
      <c r="M311" s="8">
        <f t="shared" si="140"/>
        <v>15883</v>
      </c>
      <c r="N311" s="8">
        <f t="shared" si="140"/>
        <v>14729</v>
      </c>
      <c r="O311" s="8">
        <f t="shared" si="140"/>
        <v>16105</v>
      </c>
      <c r="P311" s="8">
        <f t="shared" si="140"/>
        <v>15125</v>
      </c>
      <c r="Q311" s="8">
        <f t="shared" si="140"/>
        <v>11843</v>
      </c>
      <c r="R311" s="35">
        <f t="shared" si="139"/>
        <v>159119</v>
      </c>
    </row>
    <row r="312" spans="1:18" s="29" customFormat="1" ht="13.5" customHeight="1" thickBot="1" x14ac:dyDescent="0.2">
      <c r="A312" s="93"/>
      <c r="B312" s="86"/>
      <c r="C312" s="91" t="s">
        <v>13</v>
      </c>
      <c r="D312" s="36" t="s">
        <v>14</v>
      </c>
      <c r="E312" s="37"/>
      <c r="F312" s="38">
        <f t="shared" ref="F312:Q313" si="141">$J$307*$E312</f>
        <v>0</v>
      </c>
      <c r="G312" s="38">
        <f t="shared" si="141"/>
        <v>0</v>
      </c>
      <c r="H312" s="38">
        <f t="shared" si="141"/>
        <v>0</v>
      </c>
      <c r="I312" s="38">
        <f t="shared" si="141"/>
        <v>0</v>
      </c>
      <c r="J312" s="38">
        <f t="shared" si="141"/>
        <v>0</v>
      </c>
      <c r="K312" s="38">
        <f t="shared" si="141"/>
        <v>0</v>
      </c>
      <c r="L312" s="38">
        <f t="shared" si="141"/>
        <v>0</v>
      </c>
      <c r="M312" s="38">
        <f t="shared" si="141"/>
        <v>0</v>
      </c>
      <c r="N312" s="38">
        <f t="shared" si="141"/>
        <v>0</v>
      </c>
      <c r="O312" s="38">
        <f t="shared" si="141"/>
        <v>0</v>
      </c>
      <c r="P312" s="38">
        <f t="shared" si="141"/>
        <v>0</v>
      </c>
      <c r="Q312" s="38">
        <f t="shared" si="141"/>
        <v>0</v>
      </c>
      <c r="R312" s="35">
        <f t="shared" si="139"/>
        <v>0</v>
      </c>
    </row>
    <row r="313" spans="1:18" s="29" customFormat="1" ht="13.5" customHeight="1" thickBot="1" x14ac:dyDescent="0.2">
      <c r="A313" s="93"/>
      <c r="B313" s="86"/>
      <c r="C313" s="91"/>
      <c r="D313" s="39" t="s">
        <v>15</v>
      </c>
      <c r="E313" s="37"/>
      <c r="F313" s="38">
        <f t="shared" si="141"/>
        <v>0</v>
      </c>
      <c r="G313" s="38">
        <f t="shared" si="141"/>
        <v>0</v>
      </c>
      <c r="H313" s="38">
        <f t="shared" si="141"/>
        <v>0</v>
      </c>
      <c r="I313" s="38">
        <f t="shared" si="141"/>
        <v>0</v>
      </c>
      <c r="J313" s="38">
        <f t="shared" si="141"/>
        <v>0</v>
      </c>
      <c r="K313" s="38">
        <f t="shared" si="141"/>
        <v>0</v>
      </c>
      <c r="L313" s="38">
        <f t="shared" si="141"/>
        <v>0</v>
      </c>
      <c r="M313" s="38">
        <f t="shared" si="141"/>
        <v>0</v>
      </c>
      <c r="N313" s="38">
        <f t="shared" si="141"/>
        <v>0</v>
      </c>
      <c r="O313" s="38">
        <f t="shared" si="141"/>
        <v>0</v>
      </c>
      <c r="P313" s="38">
        <f t="shared" si="141"/>
        <v>0</v>
      </c>
      <c r="Q313" s="38">
        <f t="shared" si="141"/>
        <v>0</v>
      </c>
      <c r="R313" s="35">
        <f t="shared" si="139"/>
        <v>0</v>
      </c>
    </row>
    <row r="314" spans="1:18" s="29" customFormat="1" ht="13.5" customHeight="1" thickBot="1" x14ac:dyDescent="0.2">
      <c r="A314" s="93"/>
      <c r="B314" s="86"/>
      <c r="C314" s="91" t="s">
        <v>16</v>
      </c>
      <c r="D314" s="36" t="s">
        <v>9</v>
      </c>
      <c r="E314" s="37"/>
      <c r="F314" s="40">
        <f t="shared" ref="F314:Q316" si="142">$E314*F308</f>
        <v>0</v>
      </c>
      <c r="G314" s="40">
        <f t="shared" si="142"/>
        <v>0</v>
      </c>
      <c r="H314" s="40">
        <f t="shared" si="142"/>
        <v>0</v>
      </c>
      <c r="I314" s="40">
        <f t="shared" si="142"/>
        <v>0</v>
      </c>
      <c r="J314" s="38">
        <f t="shared" si="142"/>
        <v>0</v>
      </c>
      <c r="K314" s="40">
        <f t="shared" si="142"/>
        <v>0</v>
      </c>
      <c r="L314" s="40">
        <f t="shared" si="142"/>
        <v>0</v>
      </c>
      <c r="M314" s="40">
        <f t="shared" si="142"/>
        <v>0</v>
      </c>
      <c r="N314" s="40">
        <f t="shared" si="142"/>
        <v>0</v>
      </c>
      <c r="O314" s="40">
        <f t="shared" si="142"/>
        <v>0</v>
      </c>
      <c r="P314" s="40">
        <f t="shared" si="142"/>
        <v>0</v>
      </c>
      <c r="Q314" s="40">
        <f t="shared" si="142"/>
        <v>0</v>
      </c>
      <c r="R314" s="35">
        <f t="shared" si="139"/>
        <v>0</v>
      </c>
    </row>
    <row r="315" spans="1:18" s="29" customFormat="1" ht="13.5" customHeight="1" thickBot="1" x14ac:dyDescent="0.2">
      <c r="A315" s="93"/>
      <c r="B315" s="86"/>
      <c r="C315" s="91"/>
      <c r="D315" s="36" t="s">
        <v>10</v>
      </c>
      <c r="E315" s="37"/>
      <c r="F315" s="40">
        <f t="shared" si="142"/>
        <v>0</v>
      </c>
      <c r="G315" s="40">
        <f t="shared" si="142"/>
        <v>0</v>
      </c>
      <c r="H315" s="40">
        <f t="shared" si="142"/>
        <v>0</v>
      </c>
      <c r="I315" s="40">
        <f t="shared" si="142"/>
        <v>0</v>
      </c>
      <c r="J315" s="38">
        <f t="shared" si="142"/>
        <v>0</v>
      </c>
      <c r="K315" s="40">
        <f t="shared" si="142"/>
        <v>0</v>
      </c>
      <c r="L315" s="40">
        <f t="shared" si="142"/>
        <v>0</v>
      </c>
      <c r="M315" s="40">
        <f t="shared" si="142"/>
        <v>0</v>
      </c>
      <c r="N315" s="40">
        <f t="shared" si="142"/>
        <v>0</v>
      </c>
      <c r="O315" s="40">
        <f t="shared" si="142"/>
        <v>0</v>
      </c>
      <c r="P315" s="40">
        <f t="shared" si="142"/>
        <v>0</v>
      </c>
      <c r="Q315" s="40">
        <f t="shared" si="142"/>
        <v>0</v>
      </c>
      <c r="R315" s="35">
        <f t="shared" si="139"/>
        <v>0</v>
      </c>
    </row>
    <row r="316" spans="1:18" s="29" customFormat="1" ht="13.5" customHeight="1" thickBot="1" x14ac:dyDescent="0.2">
      <c r="A316" s="93"/>
      <c r="B316" s="86"/>
      <c r="C316" s="91"/>
      <c r="D316" s="36" t="s">
        <v>11</v>
      </c>
      <c r="E316" s="37"/>
      <c r="F316" s="40">
        <f t="shared" si="142"/>
        <v>0</v>
      </c>
      <c r="G316" s="40">
        <f t="shared" si="142"/>
        <v>0</v>
      </c>
      <c r="H316" s="40">
        <f t="shared" si="142"/>
        <v>0</v>
      </c>
      <c r="I316" s="40">
        <f t="shared" si="142"/>
        <v>0</v>
      </c>
      <c r="J316" s="38">
        <f t="shared" si="142"/>
        <v>0</v>
      </c>
      <c r="K316" s="40">
        <f t="shared" si="142"/>
        <v>0</v>
      </c>
      <c r="L316" s="40">
        <f t="shared" si="142"/>
        <v>0</v>
      </c>
      <c r="M316" s="40">
        <f t="shared" si="142"/>
        <v>0</v>
      </c>
      <c r="N316" s="40">
        <f t="shared" si="142"/>
        <v>0</v>
      </c>
      <c r="O316" s="40">
        <f t="shared" si="142"/>
        <v>0</v>
      </c>
      <c r="P316" s="40">
        <f t="shared" si="142"/>
        <v>0</v>
      </c>
      <c r="Q316" s="40">
        <f t="shared" si="142"/>
        <v>0</v>
      </c>
      <c r="R316" s="35">
        <f t="shared" si="139"/>
        <v>0</v>
      </c>
    </row>
    <row r="317" spans="1:18" s="29" customFormat="1" ht="13.5" customHeight="1" x14ac:dyDescent="0.15">
      <c r="A317" s="94"/>
      <c r="B317" s="87"/>
      <c r="C317" s="79" t="s">
        <v>17</v>
      </c>
      <c r="D317" s="80"/>
      <c r="E317" s="81"/>
      <c r="F317" s="41">
        <f>ROUNDDOWN(SUM(F312:F316),0)</f>
        <v>0</v>
      </c>
      <c r="G317" s="41">
        <f>ROUNDDOWN(SUM(G312:G316),0)</f>
        <v>0</v>
      </c>
      <c r="H317" s="41">
        <f>ROUNDDOWN(SUM(H312:H316),0)</f>
        <v>0</v>
      </c>
      <c r="I317" s="41">
        <f>ROUNDDOWN(SUM(I312:I316),0)</f>
        <v>0</v>
      </c>
      <c r="J317" s="41">
        <f>ROUNDDOWN(SUM(J312:J316),0)</f>
        <v>0</v>
      </c>
      <c r="K317" s="41">
        <f t="shared" ref="K317:Q317" si="143">ROUNDDOWN(SUM(K312:K316),0)</f>
        <v>0</v>
      </c>
      <c r="L317" s="41">
        <f t="shared" si="143"/>
        <v>0</v>
      </c>
      <c r="M317" s="41">
        <f t="shared" si="143"/>
        <v>0</v>
      </c>
      <c r="N317" s="41">
        <f t="shared" si="143"/>
        <v>0</v>
      </c>
      <c r="O317" s="41">
        <f t="shared" si="143"/>
        <v>0</v>
      </c>
      <c r="P317" s="41">
        <f t="shared" si="143"/>
        <v>0</v>
      </c>
      <c r="Q317" s="41">
        <f t="shared" si="143"/>
        <v>0</v>
      </c>
      <c r="R317" s="35">
        <f t="shared" si="139"/>
        <v>0</v>
      </c>
    </row>
    <row r="318" spans="1:18" s="29" customFormat="1" ht="13.5" customHeight="1" x14ac:dyDescent="0.15">
      <c r="A318" s="92" t="s">
        <v>64</v>
      </c>
      <c r="B318" s="85" t="s">
        <v>65</v>
      </c>
      <c r="C318" s="79" t="s">
        <v>6</v>
      </c>
      <c r="D318" s="80"/>
      <c r="E318" s="81"/>
      <c r="F318" s="6">
        <v>140</v>
      </c>
      <c r="G318" s="6">
        <v>140</v>
      </c>
      <c r="H318" s="6">
        <v>140</v>
      </c>
      <c r="I318" s="6">
        <v>140</v>
      </c>
      <c r="J318" s="6">
        <v>140</v>
      </c>
      <c r="K318" s="6">
        <v>140</v>
      </c>
      <c r="L318" s="6">
        <v>140</v>
      </c>
      <c r="M318" s="6">
        <v>140</v>
      </c>
      <c r="N318" s="6">
        <v>140</v>
      </c>
      <c r="O318" s="6">
        <v>140</v>
      </c>
      <c r="P318" s="6">
        <v>140</v>
      </c>
      <c r="Q318" s="6">
        <v>140</v>
      </c>
      <c r="R318" s="34" t="s">
        <v>7</v>
      </c>
    </row>
    <row r="319" spans="1:18" s="29" customFormat="1" ht="13.5" customHeight="1" x14ac:dyDescent="0.15">
      <c r="A319" s="93"/>
      <c r="B319" s="86"/>
      <c r="C319" s="88" t="s">
        <v>8</v>
      </c>
      <c r="D319" s="91" t="s">
        <v>9</v>
      </c>
      <c r="E319" s="91"/>
      <c r="F319" s="7">
        <v>1251</v>
      </c>
      <c r="G319" s="7">
        <v>1284</v>
      </c>
      <c r="H319" s="7">
        <v>1535</v>
      </c>
      <c r="I319" s="7">
        <v>6631</v>
      </c>
      <c r="J319" s="7">
        <v>1233</v>
      </c>
      <c r="K319" s="7">
        <v>1077</v>
      </c>
      <c r="L319" s="7">
        <v>1548</v>
      </c>
      <c r="M319" s="7">
        <v>629</v>
      </c>
      <c r="N319" s="7">
        <v>497</v>
      </c>
      <c r="O319" s="7">
        <v>538</v>
      </c>
      <c r="P319" s="7">
        <v>1839</v>
      </c>
      <c r="Q319" s="7">
        <v>991</v>
      </c>
      <c r="R319" s="35">
        <f t="shared" ref="R319:R328" si="144">SUM(F319:Q319)</f>
        <v>19053</v>
      </c>
    </row>
    <row r="320" spans="1:18" s="29" customFormat="1" ht="13.5" customHeight="1" x14ac:dyDescent="0.15">
      <c r="A320" s="93"/>
      <c r="B320" s="86"/>
      <c r="C320" s="89"/>
      <c r="D320" s="91" t="s">
        <v>10</v>
      </c>
      <c r="E320" s="91"/>
      <c r="F320" s="7">
        <v>1662</v>
      </c>
      <c r="G320" s="7">
        <v>1947</v>
      </c>
      <c r="H320" s="7">
        <v>1518</v>
      </c>
      <c r="I320" s="7">
        <v>6892</v>
      </c>
      <c r="J320" s="7">
        <v>1840</v>
      </c>
      <c r="K320" s="7">
        <v>1966</v>
      </c>
      <c r="L320" s="7">
        <v>1624</v>
      </c>
      <c r="M320" s="7">
        <v>2463</v>
      </c>
      <c r="N320" s="7">
        <v>1156</v>
      </c>
      <c r="O320" s="7">
        <v>3133</v>
      </c>
      <c r="P320" s="7">
        <v>2364</v>
      </c>
      <c r="Q320" s="7">
        <v>1297</v>
      </c>
      <c r="R320" s="35">
        <f t="shared" si="144"/>
        <v>27862</v>
      </c>
    </row>
    <row r="321" spans="1:18" s="29" customFormat="1" ht="13.5" customHeight="1" x14ac:dyDescent="0.15">
      <c r="A321" s="93"/>
      <c r="B321" s="86"/>
      <c r="C321" s="89"/>
      <c r="D321" s="91" t="s">
        <v>11</v>
      </c>
      <c r="E321" s="91"/>
      <c r="F321" s="7">
        <v>0</v>
      </c>
      <c r="G321" s="7">
        <v>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7">
        <v>428</v>
      </c>
      <c r="N321" s="7">
        <v>462</v>
      </c>
      <c r="O321" s="7">
        <v>742</v>
      </c>
      <c r="P321" s="7">
        <v>0</v>
      </c>
      <c r="Q321" s="7">
        <v>0</v>
      </c>
      <c r="R321" s="35">
        <f t="shared" si="144"/>
        <v>1632</v>
      </c>
    </row>
    <row r="322" spans="1:18" s="29" customFormat="1" ht="13.5" customHeight="1" thickBot="1" x14ac:dyDescent="0.2">
      <c r="A322" s="93"/>
      <c r="B322" s="86"/>
      <c r="C322" s="90"/>
      <c r="D322" s="91" t="s">
        <v>12</v>
      </c>
      <c r="E322" s="91"/>
      <c r="F322" s="8">
        <f>SUM(F319:F321)</f>
        <v>2913</v>
      </c>
      <c r="G322" s="8">
        <f>SUM(G319:G321)</f>
        <v>3231</v>
      </c>
      <c r="H322" s="8">
        <f>SUM(H319:H321)</f>
        <v>3053</v>
      </c>
      <c r="I322" s="8">
        <f>SUM(I319:I321)</f>
        <v>13523</v>
      </c>
      <c r="J322" s="8">
        <f t="shared" ref="J322:Q322" si="145">SUM(J319:J321)</f>
        <v>3073</v>
      </c>
      <c r="K322" s="8">
        <f t="shared" si="145"/>
        <v>3043</v>
      </c>
      <c r="L322" s="8">
        <f t="shared" si="145"/>
        <v>3172</v>
      </c>
      <c r="M322" s="8">
        <f t="shared" si="145"/>
        <v>3520</v>
      </c>
      <c r="N322" s="8">
        <f t="shared" si="145"/>
        <v>2115</v>
      </c>
      <c r="O322" s="8">
        <f t="shared" si="145"/>
        <v>4413</v>
      </c>
      <c r="P322" s="8">
        <f t="shared" si="145"/>
        <v>4203</v>
      </c>
      <c r="Q322" s="8">
        <f t="shared" si="145"/>
        <v>2288</v>
      </c>
      <c r="R322" s="35">
        <f t="shared" si="144"/>
        <v>48547</v>
      </c>
    </row>
    <row r="323" spans="1:18" s="29" customFormat="1" ht="13.5" customHeight="1" thickBot="1" x14ac:dyDescent="0.2">
      <c r="A323" s="93"/>
      <c r="B323" s="86"/>
      <c r="C323" s="91" t="s">
        <v>13</v>
      </c>
      <c r="D323" s="36" t="s">
        <v>14</v>
      </c>
      <c r="E323" s="37"/>
      <c r="F323" s="38">
        <f t="shared" ref="F323:Q324" si="146">$J$318*$E323</f>
        <v>0</v>
      </c>
      <c r="G323" s="38">
        <f t="shared" si="146"/>
        <v>0</v>
      </c>
      <c r="H323" s="38">
        <f t="shared" si="146"/>
        <v>0</v>
      </c>
      <c r="I323" s="38">
        <f t="shared" si="146"/>
        <v>0</v>
      </c>
      <c r="J323" s="38">
        <f t="shared" si="146"/>
        <v>0</v>
      </c>
      <c r="K323" s="38">
        <f t="shared" si="146"/>
        <v>0</v>
      </c>
      <c r="L323" s="38">
        <f t="shared" si="146"/>
        <v>0</v>
      </c>
      <c r="M323" s="38">
        <f t="shared" si="146"/>
        <v>0</v>
      </c>
      <c r="N323" s="38">
        <f t="shared" si="146"/>
        <v>0</v>
      </c>
      <c r="O323" s="38">
        <f t="shared" si="146"/>
        <v>0</v>
      </c>
      <c r="P323" s="38">
        <f t="shared" si="146"/>
        <v>0</v>
      </c>
      <c r="Q323" s="38">
        <f t="shared" si="146"/>
        <v>0</v>
      </c>
      <c r="R323" s="35">
        <f t="shared" si="144"/>
        <v>0</v>
      </c>
    </row>
    <row r="324" spans="1:18" s="29" customFormat="1" ht="13.5" customHeight="1" thickBot="1" x14ac:dyDescent="0.2">
      <c r="A324" s="93"/>
      <c r="B324" s="86"/>
      <c r="C324" s="91"/>
      <c r="D324" s="39" t="s">
        <v>15</v>
      </c>
      <c r="E324" s="37"/>
      <c r="F324" s="38">
        <f t="shared" si="146"/>
        <v>0</v>
      </c>
      <c r="G324" s="38">
        <f t="shared" si="146"/>
        <v>0</v>
      </c>
      <c r="H324" s="38">
        <f t="shared" si="146"/>
        <v>0</v>
      </c>
      <c r="I324" s="38">
        <f t="shared" si="146"/>
        <v>0</v>
      </c>
      <c r="J324" s="38">
        <f t="shared" si="146"/>
        <v>0</v>
      </c>
      <c r="K324" s="38">
        <f t="shared" si="146"/>
        <v>0</v>
      </c>
      <c r="L324" s="38">
        <f t="shared" si="146"/>
        <v>0</v>
      </c>
      <c r="M324" s="38">
        <f t="shared" si="146"/>
        <v>0</v>
      </c>
      <c r="N324" s="38">
        <f t="shared" si="146"/>
        <v>0</v>
      </c>
      <c r="O324" s="38">
        <f t="shared" si="146"/>
        <v>0</v>
      </c>
      <c r="P324" s="38">
        <f t="shared" si="146"/>
        <v>0</v>
      </c>
      <c r="Q324" s="38">
        <f t="shared" si="146"/>
        <v>0</v>
      </c>
      <c r="R324" s="35">
        <f t="shared" si="144"/>
        <v>0</v>
      </c>
    </row>
    <row r="325" spans="1:18" s="29" customFormat="1" ht="13.5" customHeight="1" thickBot="1" x14ac:dyDescent="0.2">
      <c r="A325" s="93"/>
      <c r="B325" s="86"/>
      <c r="C325" s="91" t="s">
        <v>16</v>
      </c>
      <c r="D325" s="36" t="s">
        <v>9</v>
      </c>
      <c r="E325" s="37"/>
      <c r="F325" s="40">
        <f t="shared" ref="F325:Q327" si="147">$E325*F319</f>
        <v>0</v>
      </c>
      <c r="G325" s="40">
        <f t="shared" si="147"/>
        <v>0</v>
      </c>
      <c r="H325" s="40">
        <f t="shared" si="147"/>
        <v>0</v>
      </c>
      <c r="I325" s="40">
        <f t="shared" si="147"/>
        <v>0</v>
      </c>
      <c r="J325" s="38">
        <f t="shared" si="147"/>
        <v>0</v>
      </c>
      <c r="K325" s="40">
        <f t="shared" si="147"/>
        <v>0</v>
      </c>
      <c r="L325" s="40">
        <f t="shared" si="147"/>
        <v>0</v>
      </c>
      <c r="M325" s="40">
        <f t="shared" si="147"/>
        <v>0</v>
      </c>
      <c r="N325" s="40">
        <f t="shared" si="147"/>
        <v>0</v>
      </c>
      <c r="O325" s="40">
        <f t="shared" si="147"/>
        <v>0</v>
      </c>
      <c r="P325" s="40">
        <f t="shared" si="147"/>
        <v>0</v>
      </c>
      <c r="Q325" s="40">
        <f t="shared" si="147"/>
        <v>0</v>
      </c>
      <c r="R325" s="35">
        <f t="shared" si="144"/>
        <v>0</v>
      </c>
    </row>
    <row r="326" spans="1:18" s="29" customFormat="1" ht="13.5" customHeight="1" thickBot="1" x14ac:dyDescent="0.2">
      <c r="A326" s="93"/>
      <c r="B326" s="86"/>
      <c r="C326" s="91"/>
      <c r="D326" s="36" t="s">
        <v>10</v>
      </c>
      <c r="E326" s="37"/>
      <c r="F326" s="40">
        <f t="shared" si="147"/>
        <v>0</v>
      </c>
      <c r="G326" s="40">
        <f t="shared" si="147"/>
        <v>0</v>
      </c>
      <c r="H326" s="40">
        <f t="shared" si="147"/>
        <v>0</v>
      </c>
      <c r="I326" s="40">
        <f t="shared" si="147"/>
        <v>0</v>
      </c>
      <c r="J326" s="38">
        <f t="shared" si="147"/>
        <v>0</v>
      </c>
      <c r="K326" s="40">
        <f t="shared" si="147"/>
        <v>0</v>
      </c>
      <c r="L326" s="40">
        <f t="shared" si="147"/>
        <v>0</v>
      </c>
      <c r="M326" s="40">
        <f t="shared" si="147"/>
        <v>0</v>
      </c>
      <c r="N326" s="40">
        <f t="shared" si="147"/>
        <v>0</v>
      </c>
      <c r="O326" s="40">
        <f t="shared" si="147"/>
        <v>0</v>
      </c>
      <c r="P326" s="40">
        <f t="shared" si="147"/>
        <v>0</v>
      </c>
      <c r="Q326" s="40">
        <f t="shared" si="147"/>
        <v>0</v>
      </c>
      <c r="R326" s="35">
        <f t="shared" si="144"/>
        <v>0</v>
      </c>
    </row>
    <row r="327" spans="1:18" s="29" customFormat="1" ht="13.5" customHeight="1" thickBot="1" x14ac:dyDescent="0.2">
      <c r="A327" s="93"/>
      <c r="B327" s="86"/>
      <c r="C327" s="91"/>
      <c r="D327" s="36" t="s">
        <v>11</v>
      </c>
      <c r="E327" s="37"/>
      <c r="F327" s="40">
        <f t="shared" si="147"/>
        <v>0</v>
      </c>
      <c r="G327" s="40">
        <f t="shared" si="147"/>
        <v>0</v>
      </c>
      <c r="H327" s="40">
        <f t="shared" si="147"/>
        <v>0</v>
      </c>
      <c r="I327" s="40">
        <f t="shared" si="147"/>
        <v>0</v>
      </c>
      <c r="J327" s="38">
        <f t="shared" si="147"/>
        <v>0</v>
      </c>
      <c r="K327" s="40">
        <f t="shared" si="147"/>
        <v>0</v>
      </c>
      <c r="L327" s="40">
        <f t="shared" si="147"/>
        <v>0</v>
      </c>
      <c r="M327" s="40">
        <f t="shared" si="147"/>
        <v>0</v>
      </c>
      <c r="N327" s="40">
        <f t="shared" si="147"/>
        <v>0</v>
      </c>
      <c r="O327" s="40">
        <f t="shared" si="147"/>
        <v>0</v>
      </c>
      <c r="P327" s="40">
        <f t="shared" si="147"/>
        <v>0</v>
      </c>
      <c r="Q327" s="40">
        <f t="shared" si="147"/>
        <v>0</v>
      </c>
      <c r="R327" s="35">
        <f t="shared" si="144"/>
        <v>0</v>
      </c>
    </row>
    <row r="328" spans="1:18" s="29" customFormat="1" ht="13.5" customHeight="1" x14ac:dyDescent="0.15">
      <c r="A328" s="94"/>
      <c r="B328" s="87"/>
      <c r="C328" s="79" t="s">
        <v>17</v>
      </c>
      <c r="D328" s="80"/>
      <c r="E328" s="81"/>
      <c r="F328" s="41">
        <f>ROUNDDOWN(SUM(F323:F327),0)</f>
        <v>0</v>
      </c>
      <c r="G328" s="41">
        <f>ROUNDDOWN(SUM(G323:G327),0)</f>
        <v>0</v>
      </c>
      <c r="H328" s="41">
        <f>ROUNDDOWN(SUM(H323:H327),0)</f>
        <v>0</v>
      </c>
      <c r="I328" s="41">
        <f>ROUNDDOWN(SUM(I323:I327),0)</f>
        <v>0</v>
      </c>
      <c r="J328" s="41">
        <f>ROUNDDOWN(SUM(J323:J327),0)</f>
        <v>0</v>
      </c>
      <c r="K328" s="41">
        <f t="shared" ref="K328:Q328" si="148">ROUNDDOWN(SUM(K323:K327),0)</f>
        <v>0</v>
      </c>
      <c r="L328" s="41">
        <f t="shared" si="148"/>
        <v>0</v>
      </c>
      <c r="M328" s="41">
        <f t="shared" si="148"/>
        <v>0</v>
      </c>
      <c r="N328" s="41">
        <f t="shared" si="148"/>
        <v>0</v>
      </c>
      <c r="O328" s="41">
        <f t="shared" si="148"/>
        <v>0</v>
      </c>
      <c r="P328" s="41">
        <f t="shared" si="148"/>
        <v>0</v>
      </c>
      <c r="Q328" s="41">
        <f t="shared" si="148"/>
        <v>0</v>
      </c>
      <c r="R328" s="35">
        <f t="shared" si="144"/>
        <v>0</v>
      </c>
    </row>
    <row r="329" spans="1:18" s="29" customFormat="1" ht="13.5" customHeight="1" x14ac:dyDescent="0.15">
      <c r="A329" s="92" t="s">
        <v>66</v>
      </c>
      <c r="B329" s="85" t="s">
        <v>67</v>
      </c>
      <c r="C329" s="79" t="s">
        <v>6</v>
      </c>
      <c r="D329" s="80"/>
      <c r="E329" s="81"/>
      <c r="F329" s="6">
        <v>248</v>
      </c>
      <c r="G329" s="6">
        <v>248</v>
      </c>
      <c r="H329" s="6">
        <v>248</v>
      </c>
      <c r="I329" s="6">
        <v>248</v>
      </c>
      <c r="J329" s="6">
        <v>248</v>
      </c>
      <c r="K329" s="6">
        <v>248</v>
      </c>
      <c r="L329" s="6">
        <v>248</v>
      </c>
      <c r="M329" s="6">
        <v>248</v>
      </c>
      <c r="N329" s="6">
        <v>248</v>
      </c>
      <c r="O329" s="6">
        <v>248</v>
      </c>
      <c r="P329" s="6">
        <v>248</v>
      </c>
      <c r="Q329" s="6">
        <v>248</v>
      </c>
      <c r="R329" s="34" t="s">
        <v>7</v>
      </c>
    </row>
    <row r="330" spans="1:18" s="29" customFormat="1" ht="13.5" customHeight="1" x14ac:dyDescent="0.15">
      <c r="A330" s="93"/>
      <c r="B330" s="86"/>
      <c r="C330" s="88" t="s">
        <v>8</v>
      </c>
      <c r="D330" s="91" t="s">
        <v>9</v>
      </c>
      <c r="E330" s="91"/>
      <c r="F330" s="7">
        <v>5128</v>
      </c>
      <c r="G330" s="7">
        <v>6856</v>
      </c>
      <c r="H330" s="7">
        <v>7413</v>
      </c>
      <c r="I330" s="7">
        <v>6210</v>
      </c>
      <c r="J330" s="7">
        <v>4659</v>
      </c>
      <c r="K330" s="7">
        <v>3351</v>
      </c>
      <c r="L330" s="7">
        <v>7095</v>
      </c>
      <c r="M330" s="7">
        <v>4214</v>
      </c>
      <c r="N330" s="7">
        <v>4657</v>
      </c>
      <c r="O330" s="7">
        <v>5243</v>
      </c>
      <c r="P330" s="7">
        <v>8510</v>
      </c>
      <c r="Q330" s="7">
        <v>2417</v>
      </c>
      <c r="R330" s="35">
        <f t="shared" ref="R330:R339" si="149">SUM(F330:Q330)</f>
        <v>65753</v>
      </c>
    </row>
    <row r="331" spans="1:18" s="29" customFormat="1" ht="13.5" customHeight="1" x14ac:dyDescent="0.15">
      <c r="A331" s="93"/>
      <c r="B331" s="86"/>
      <c r="C331" s="89"/>
      <c r="D331" s="91" t="s">
        <v>10</v>
      </c>
      <c r="E331" s="91"/>
      <c r="F331" s="7">
        <v>5402</v>
      </c>
      <c r="G331" s="7">
        <v>8305</v>
      </c>
      <c r="H331" s="7">
        <v>7348</v>
      </c>
      <c r="I331" s="7">
        <v>7318</v>
      </c>
      <c r="J331" s="7">
        <v>4908</v>
      </c>
      <c r="K331" s="7">
        <v>4940</v>
      </c>
      <c r="L331" s="7">
        <v>6060</v>
      </c>
      <c r="M331" s="7">
        <v>9350</v>
      </c>
      <c r="N331" s="7">
        <v>8841</v>
      </c>
      <c r="O331" s="7">
        <v>12422</v>
      </c>
      <c r="P331" s="7">
        <v>6956</v>
      </c>
      <c r="Q331" s="7">
        <v>3022</v>
      </c>
      <c r="R331" s="35">
        <f t="shared" si="149"/>
        <v>84872</v>
      </c>
    </row>
    <row r="332" spans="1:18" s="29" customFormat="1" ht="13.5" customHeight="1" x14ac:dyDescent="0.15">
      <c r="A332" s="93"/>
      <c r="B332" s="86"/>
      <c r="C332" s="89"/>
      <c r="D332" s="91" t="s">
        <v>11</v>
      </c>
      <c r="E332" s="91"/>
      <c r="F332" s="7">
        <v>0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4563</v>
      </c>
      <c r="N332" s="7">
        <v>4830</v>
      </c>
      <c r="O332" s="7">
        <v>5837</v>
      </c>
      <c r="P332" s="7">
        <v>0</v>
      </c>
      <c r="Q332" s="7">
        <v>0</v>
      </c>
      <c r="R332" s="35">
        <f>SUM(F332:Q332)</f>
        <v>15230</v>
      </c>
    </row>
    <row r="333" spans="1:18" s="29" customFormat="1" ht="13.5" customHeight="1" thickBot="1" x14ac:dyDescent="0.2">
      <c r="A333" s="93"/>
      <c r="B333" s="86"/>
      <c r="C333" s="90"/>
      <c r="D333" s="91" t="s">
        <v>12</v>
      </c>
      <c r="E333" s="91"/>
      <c r="F333" s="8">
        <f>SUM(F330:F332)</f>
        <v>10530</v>
      </c>
      <c r="G333" s="8">
        <f>SUM(G330:G332)</f>
        <v>15161</v>
      </c>
      <c r="H333" s="8">
        <f>SUM(H330:H332)</f>
        <v>14761</v>
      </c>
      <c r="I333" s="8">
        <f>SUM(I330:I332)</f>
        <v>13528</v>
      </c>
      <c r="J333" s="8">
        <f t="shared" ref="J333:Q333" si="150">SUM(J330:J332)</f>
        <v>9567</v>
      </c>
      <c r="K333" s="8">
        <f t="shared" si="150"/>
        <v>8291</v>
      </c>
      <c r="L333" s="8">
        <f t="shared" si="150"/>
        <v>13155</v>
      </c>
      <c r="M333" s="8">
        <f t="shared" si="150"/>
        <v>18127</v>
      </c>
      <c r="N333" s="8">
        <f t="shared" si="150"/>
        <v>18328</v>
      </c>
      <c r="O333" s="8">
        <f t="shared" si="150"/>
        <v>23502</v>
      </c>
      <c r="P333" s="8">
        <f t="shared" si="150"/>
        <v>15466</v>
      </c>
      <c r="Q333" s="8">
        <f t="shared" si="150"/>
        <v>5439</v>
      </c>
      <c r="R333" s="35">
        <f t="shared" si="149"/>
        <v>165855</v>
      </c>
    </row>
    <row r="334" spans="1:18" s="29" customFormat="1" ht="13.5" customHeight="1" thickBot="1" x14ac:dyDescent="0.2">
      <c r="A334" s="93"/>
      <c r="B334" s="86"/>
      <c r="C334" s="91" t="s">
        <v>13</v>
      </c>
      <c r="D334" s="36" t="s">
        <v>14</v>
      </c>
      <c r="E334" s="37"/>
      <c r="F334" s="38">
        <f t="shared" ref="F334:Q335" si="151">$J$329*$E334</f>
        <v>0</v>
      </c>
      <c r="G334" s="38">
        <f t="shared" si="151"/>
        <v>0</v>
      </c>
      <c r="H334" s="38">
        <f t="shared" si="151"/>
        <v>0</v>
      </c>
      <c r="I334" s="38">
        <f t="shared" si="151"/>
        <v>0</v>
      </c>
      <c r="J334" s="38">
        <f t="shared" si="151"/>
        <v>0</v>
      </c>
      <c r="K334" s="38">
        <f t="shared" si="151"/>
        <v>0</v>
      </c>
      <c r="L334" s="38">
        <f t="shared" si="151"/>
        <v>0</v>
      </c>
      <c r="M334" s="38">
        <f t="shared" si="151"/>
        <v>0</v>
      </c>
      <c r="N334" s="38">
        <f t="shared" si="151"/>
        <v>0</v>
      </c>
      <c r="O334" s="38">
        <f t="shared" si="151"/>
        <v>0</v>
      </c>
      <c r="P334" s="38">
        <f t="shared" si="151"/>
        <v>0</v>
      </c>
      <c r="Q334" s="38">
        <f t="shared" si="151"/>
        <v>0</v>
      </c>
      <c r="R334" s="35">
        <f t="shared" si="149"/>
        <v>0</v>
      </c>
    </row>
    <row r="335" spans="1:18" s="29" customFormat="1" ht="12.75" thickBot="1" x14ac:dyDescent="0.2">
      <c r="A335" s="93"/>
      <c r="B335" s="86"/>
      <c r="C335" s="91"/>
      <c r="D335" s="39" t="s">
        <v>15</v>
      </c>
      <c r="E335" s="37"/>
      <c r="F335" s="38">
        <f t="shared" si="151"/>
        <v>0</v>
      </c>
      <c r="G335" s="38">
        <f t="shared" si="151"/>
        <v>0</v>
      </c>
      <c r="H335" s="38">
        <f t="shared" si="151"/>
        <v>0</v>
      </c>
      <c r="I335" s="38">
        <f t="shared" si="151"/>
        <v>0</v>
      </c>
      <c r="J335" s="38">
        <f t="shared" si="151"/>
        <v>0</v>
      </c>
      <c r="K335" s="38">
        <f t="shared" si="151"/>
        <v>0</v>
      </c>
      <c r="L335" s="38">
        <f t="shared" si="151"/>
        <v>0</v>
      </c>
      <c r="M335" s="38">
        <f t="shared" si="151"/>
        <v>0</v>
      </c>
      <c r="N335" s="38">
        <f t="shared" si="151"/>
        <v>0</v>
      </c>
      <c r="O335" s="38">
        <f t="shared" si="151"/>
        <v>0</v>
      </c>
      <c r="P335" s="38">
        <f t="shared" si="151"/>
        <v>0</v>
      </c>
      <c r="Q335" s="38">
        <f t="shared" si="151"/>
        <v>0</v>
      </c>
      <c r="R335" s="35">
        <f t="shared" si="149"/>
        <v>0</v>
      </c>
    </row>
    <row r="336" spans="1:18" s="29" customFormat="1" ht="12.75" thickBot="1" x14ac:dyDescent="0.2">
      <c r="A336" s="93"/>
      <c r="B336" s="86"/>
      <c r="C336" s="91" t="s">
        <v>16</v>
      </c>
      <c r="D336" s="36" t="s">
        <v>9</v>
      </c>
      <c r="E336" s="37"/>
      <c r="F336" s="40">
        <f t="shared" ref="F336:Q338" si="152">$E336*F330</f>
        <v>0</v>
      </c>
      <c r="G336" s="40">
        <f t="shared" si="152"/>
        <v>0</v>
      </c>
      <c r="H336" s="40">
        <f t="shared" si="152"/>
        <v>0</v>
      </c>
      <c r="I336" s="40">
        <f t="shared" si="152"/>
        <v>0</v>
      </c>
      <c r="J336" s="38">
        <f t="shared" si="152"/>
        <v>0</v>
      </c>
      <c r="K336" s="40">
        <f t="shared" si="152"/>
        <v>0</v>
      </c>
      <c r="L336" s="40">
        <f t="shared" si="152"/>
        <v>0</v>
      </c>
      <c r="M336" s="40">
        <f t="shared" si="152"/>
        <v>0</v>
      </c>
      <c r="N336" s="40">
        <f t="shared" si="152"/>
        <v>0</v>
      </c>
      <c r="O336" s="40">
        <f t="shared" si="152"/>
        <v>0</v>
      </c>
      <c r="P336" s="40">
        <f t="shared" si="152"/>
        <v>0</v>
      </c>
      <c r="Q336" s="40">
        <f t="shared" si="152"/>
        <v>0</v>
      </c>
      <c r="R336" s="35">
        <f t="shared" si="149"/>
        <v>0</v>
      </c>
    </row>
    <row r="337" spans="1:19" s="29" customFormat="1" ht="12.75" thickBot="1" x14ac:dyDescent="0.2">
      <c r="A337" s="93"/>
      <c r="B337" s="86"/>
      <c r="C337" s="91"/>
      <c r="D337" s="36" t="s">
        <v>10</v>
      </c>
      <c r="E337" s="37"/>
      <c r="F337" s="40">
        <f t="shared" si="152"/>
        <v>0</v>
      </c>
      <c r="G337" s="40">
        <f t="shared" si="152"/>
        <v>0</v>
      </c>
      <c r="H337" s="40">
        <f t="shared" si="152"/>
        <v>0</v>
      </c>
      <c r="I337" s="40">
        <f t="shared" si="152"/>
        <v>0</v>
      </c>
      <c r="J337" s="38">
        <f t="shared" si="152"/>
        <v>0</v>
      </c>
      <c r="K337" s="40">
        <f t="shared" si="152"/>
        <v>0</v>
      </c>
      <c r="L337" s="40">
        <f t="shared" si="152"/>
        <v>0</v>
      </c>
      <c r="M337" s="40">
        <f t="shared" si="152"/>
        <v>0</v>
      </c>
      <c r="N337" s="40">
        <f t="shared" si="152"/>
        <v>0</v>
      </c>
      <c r="O337" s="40">
        <f t="shared" si="152"/>
        <v>0</v>
      </c>
      <c r="P337" s="40">
        <f t="shared" si="152"/>
        <v>0</v>
      </c>
      <c r="Q337" s="40">
        <f t="shared" si="152"/>
        <v>0</v>
      </c>
      <c r="R337" s="35">
        <f t="shared" si="149"/>
        <v>0</v>
      </c>
    </row>
    <row r="338" spans="1:19" s="29" customFormat="1" ht="12.75" thickBot="1" x14ac:dyDescent="0.2">
      <c r="A338" s="93"/>
      <c r="B338" s="86"/>
      <c r="C338" s="91"/>
      <c r="D338" s="36" t="s">
        <v>11</v>
      </c>
      <c r="E338" s="37"/>
      <c r="F338" s="40">
        <f t="shared" si="152"/>
        <v>0</v>
      </c>
      <c r="G338" s="40">
        <f t="shared" si="152"/>
        <v>0</v>
      </c>
      <c r="H338" s="40">
        <f t="shared" si="152"/>
        <v>0</v>
      </c>
      <c r="I338" s="40">
        <f t="shared" si="152"/>
        <v>0</v>
      </c>
      <c r="J338" s="38">
        <f t="shared" si="152"/>
        <v>0</v>
      </c>
      <c r="K338" s="40">
        <f t="shared" si="152"/>
        <v>0</v>
      </c>
      <c r="L338" s="40">
        <f t="shared" si="152"/>
        <v>0</v>
      </c>
      <c r="M338" s="40">
        <f t="shared" si="152"/>
        <v>0</v>
      </c>
      <c r="N338" s="40">
        <f t="shared" si="152"/>
        <v>0</v>
      </c>
      <c r="O338" s="40">
        <f t="shared" si="152"/>
        <v>0</v>
      </c>
      <c r="P338" s="40">
        <f t="shared" si="152"/>
        <v>0</v>
      </c>
      <c r="Q338" s="40">
        <f t="shared" si="152"/>
        <v>0</v>
      </c>
      <c r="R338" s="35">
        <f t="shared" si="149"/>
        <v>0</v>
      </c>
    </row>
    <row r="339" spans="1:19" s="29" customFormat="1" ht="13.5" customHeight="1" x14ac:dyDescent="0.15">
      <c r="A339" s="94"/>
      <c r="B339" s="87"/>
      <c r="C339" s="79" t="s">
        <v>17</v>
      </c>
      <c r="D339" s="80"/>
      <c r="E339" s="81"/>
      <c r="F339" s="41">
        <f>ROUNDDOWN(SUM(F334:F338),0)</f>
        <v>0</v>
      </c>
      <c r="G339" s="41">
        <f>ROUNDDOWN(SUM(G334:G338),0)</f>
        <v>0</v>
      </c>
      <c r="H339" s="41">
        <f>ROUNDDOWN(SUM(H334:H338),0)</f>
        <v>0</v>
      </c>
      <c r="I339" s="41">
        <f>ROUNDDOWN(SUM(I334:I338),0)</f>
        <v>0</v>
      </c>
      <c r="J339" s="41">
        <f>ROUNDDOWN(SUM(J334:J338),0)</f>
        <v>0</v>
      </c>
      <c r="K339" s="41">
        <f t="shared" ref="K339:Q339" si="153">ROUNDDOWN(SUM(K334:K338),0)</f>
        <v>0</v>
      </c>
      <c r="L339" s="41">
        <f t="shared" si="153"/>
        <v>0</v>
      </c>
      <c r="M339" s="41">
        <f t="shared" si="153"/>
        <v>0</v>
      </c>
      <c r="N339" s="41">
        <f t="shared" si="153"/>
        <v>0</v>
      </c>
      <c r="O339" s="41">
        <f t="shared" si="153"/>
        <v>0</v>
      </c>
      <c r="P339" s="41">
        <f t="shared" si="153"/>
        <v>0</v>
      </c>
      <c r="Q339" s="41">
        <f t="shared" si="153"/>
        <v>0</v>
      </c>
      <c r="R339" s="35">
        <f t="shared" si="149"/>
        <v>0</v>
      </c>
      <c r="S339" s="42">
        <f>R339+R328+R317+R306+R295</f>
        <v>0</v>
      </c>
    </row>
    <row r="340" spans="1:19" s="55" customFormat="1" ht="6" customHeight="1" x14ac:dyDescent="0.15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4"/>
    </row>
    <row r="341" spans="1:19" s="50" customFormat="1" ht="13.5" customHeight="1" x14ac:dyDescent="0.15">
      <c r="A341" s="48"/>
      <c r="B341" s="31" t="s">
        <v>3</v>
      </c>
      <c r="C341" s="79" t="s">
        <v>4</v>
      </c>
      <c r="D341" s="80"/>
      <c r="E341" s="81"/>
      <c r="F341" s="32" t="s">
        <v>114</v>
      </c>
      <c r="G341" s="32" t="s">
        <v>115</v>
      </c>
      <c r="H341" s="32" t="s">
        <v>116</v>
      </c>
      <c r="I341" s="32" t="s">
        <v>117</v>
      </c>
      <c r="J341" s="32" t="s">
        <v>118</v>
      </c>
      <c r="K341" s="32" t="s">
        <v>119</v>
      </c>
      <c r="L341" s="32" t="s">
        <v>120</v>
      </c>
      <c r="M341" s="32" t="s">
        <v>121</v>
      </c>
      <c r="N341" s="32" t="s">
        <v>122</v>
      </c>
      <c r="O341" s="32" t="s">
        <v>123</v>
      </c>
      <c r="P341" s="32" t="s">
        <v>124</v>
      </c>
      <c r="Q341" s="32" t="s">
        <v>125</v>
      </c>
      <c r="R341" s="49" t="s">
        <v>5</v>
      </c>
    </row>
    <row r="342" spans="1:19" s="29" customFormat="1" ht="13.5" customHeight="1" x14ac:dyDescent="0.15">
      <c r="A342" s="92" t="s">
        <v>68</v>
      </c>
      <c r="B342" s="85" t="s">
        <v>69</v>
      </c>
      <c r="C342" s="79" t="s">
        <v>6</v>
      </c>
      <c r="D342" s="80"/>
      <c r="E342" s="81"/>
      <c r="F342" s="6">
        <v>500</v>
      </c>
      <c r="G342" s="6">
        <v>500</v>
      </c>
      <c r="H342" s="6">
        <v>500</v>
      </c>
      <c r="I342" s="6">
        <v>500</v>
      </c>
      <c r="J342" s="6">
        <v>500</v>
      </c>
      <c r="K342" s="6">
        <v>500</v>
      </c>
      <c r="L342" s="6">
        <v>500</v>
      </c>
      <c r="M342" s="6">
        <v>500</v>
      </c>
      <c r="N342" s="6">
        <v>500</v>
      </c>
      <c r="O342" s="6">
        <v>500</v>
      </c>
      <c r="P342" s="6">
        <v>500</v>
      </c>
      <c r="Q342" s="6">
        <v>500</v>
      </c>
      <c r="R342" s="34" t="s">
        <v>7</v>
      </c>
    </row>
    <row r="343" spans="1:19" s="29" customFormat="1" ht="13.5" customHeight="1" x14ac:dyDescent="0.15">
      <c r="A343" s="93"/>
      <c r="B343" s="86"/>
      <c r="C343" s="88" t="s">
        <v>8</v>
      </c>
      <c r="D343" s="91" t="s">
        <v>9</v>
      </c>
      <c r="E343" s="91"/>
      <c r="F343" s="7">
        <v>7880</v>
      </c>
      <c r="G343" s="7">
        <v>7805</v>
      </c>
      <c r="H343" s="7">
        <v>6944</v>
      </c>
      <c r="I343" s="7">
        <v>8384</v>
      </c>
      <c r="J343" s="7">
        <v>25183</v>
      </c>
      <c r="K343" s="7">
        <v>21849</v>
      </c>
      <c r="L343" s="7">
        <v>28417</v>
      </c>
      <c r="M343" s="7">
        <v>6726</v>
      </c>
      <c r="N343" s="7">
        <v>5579</v>
      </c>
      <c r="O343" s="7">
        <v>5390</v>
      </c>
      <c r="P343" s="7">
        <v>9040</v>
      </c>
      <c r="Q343" s="7">
        <v>6972</v>
      </c>
      <c r="R343" s="35">
        <f t="shared" ref="R343:R352" si="154">SUM(F343:Q343)</f>
        <v>140169</v>
      </c>
    </row>
    <row r="344" spans="1:19" s="29" customFormat="1" ht="13.5" customHeight="1" x14ac:dyDescent="0.15">
      <c r="A344" s="93"/>
      <c r="B344" s="86"/>
      <c r="C344" s="89"/>
      <c r="D344" s="91" t="s">
        <v>10</v>
      </c>
      <c r="E344" s="91"/>
      <c r="F344" s="7">
        <v>8463</v>
      </c>
      <c r="G344" s="7">
        <v>10064</v>
      </c>
      <c r="H344" s="7">
        <v>7626</v>
      </c>
      <c r="I344" s="7">
        <v>9028</v>
      </c>
      <c r="J344" s="7">
        <v>25087</v>
      </c>
      <c r="K344" s="7">
        <v>33521</v>
      </c>
      <c r="L344" s="7">
        <v>26067</v>
      </c>
      <c r="M344" s="7">
        <v>18533</v>
      </c>
      <c r="N344" s="7">
        <v>10302</v>
      </c>
      <c r="O344" s="7">
        <v>11261</v>
      </c>
      <c r="P344" s="7">
        <v>7894</v>
      </c>
      <c r="Q344" s="7">
        <v>8141</v>
      </c>
      <c r="R344" s="35">
        <f t="shared" si="154"/>
        <v>175987</v>
      </c>
    </row>
    <row r="345" spans="1:19" s="29" customFormat="1" ht="13.5" customHeight="1" x14ac:dyDescent="0.15">
      <c r="A345" s="93"/>
      <c r="B345" s="86"/>
      <c r="C345" s="89"/>
      <c r="D345" s="91" t="s">
        <v>11</v>
      </c>
      <c r="E345" s="91"/>
      <c r="F345" s="7">
        <v>0</v>
      </c>
      <c r="G345" s="7">
        <v>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v>8147</v>
      </c>
      <c r="N345" s="7">
        <v>6039</v>
      </c>
      <c r="O345" s="7">
        <v>6075</v>
      </c>
      <c r="P345" s="7">
        <v>0</v>
      </c>
      <c r="Q345" s="7">
        <v>0</v>
      </c>
      <c r="R345" s="35">
        <f t="shared" si="154"/>
        <v>20261</v>
      </c>
    </row>
    <row r="346" spans="1:19" s="29" customFormat="1" ht="13.5" customHeight="1" thickBot="1" x14ac:dyDescent="0.2">
      <c r="A346" s="93"/>
      <c r="B346" s="86"/>
      <c r="C346" s="90"/>
      <c r="D346" s="91" t="s">
        <v>12</v>
      </c>
      <c r="E346" s="91"/>
      <c r="F346" s="8">
        <f>SUM(F343:F345)</f>
        <v>16343</v>
      </c>
      <c r="G346" s="8">
        <f>SUM(G343:G345)</f>
        <v>17869</v>
      </c>
      <c r="H346" s="8">
        <f>SUM(H343:H345)</f>
        <v>14570</v>
      </c>
      <c r="I346" s="8">
        <f>SUM(I343:I345)</f>
        <v>17412</v>
      </c>
      <c r="J346" s="8">
        <f t="shared" ref="J346:Q346" si="155">SUM(J343:J345)</f>
        <v>50270</v>
      </c>
      <c r="K346" s="8">
        <f t="shared" si="155"/>
        <v>55370</v>
      </c>
      <c r="L346" s="8">
        <f t="shared" si="155"/>
        <v>54484</v>
      </c>
      <c r="M346" s="8">
        <f t="shared" si="155"/>
        <v>33406</v>
      </c>
      <c r="N346" s="8">
        <f t="shared" si="155"/>
        <v>21920</v>
      </c>
      <c r="O346" s="8">
        <f t="shared" si="155"/>
        <v>22726</v>
      </c>
      <c r="P346" s="8">
        <f t="shared" si="155"/>
        <v>16934</v>
      </c>
      <c r="Q346" s="8">
        <f t="shared" si="155"/>
        <v>15113</v>
      </c>
      <c r="R346" s="35">
        <f t="shared" si="154"/>
        <v>336417</v>
      </c>
    </row>
    <row r="347" spans="1:19" s="29" customFormat="1" ht="13.5" customHeight="1" thickBot="1" x14ac:dyDescent="0.2">
      <c r="A347" s="93"/>
      <c r="B347" s="86"/>
      <c r="C347" s="91" t="s">
        <v>13</v>
      </c>
      <c r="D347" s="36" t="s">
        <v>14</v>
      </c>
      <c r="E347" s="37"/>
      <c r="F347" s="38">
        <f t="shared" ref="F347:Q348" si="156">$J$342*$E347</f>
        <v>0</v>
      </c>
      <c r="G347" s="38">
        <f t="shared" si="156"/>
        <v>0</v>
      </c>
      <c r="H347" s="38">
        <f t="shared" si="156"/>
        <v>0</v>
      </c>
      <c r="I347" s="38">
        <f t="shared" si="156"/>
        <v>0</v>
      </c>
      <c r="J347" s="38">
        <f t="shared" si="156"/>
        <v>0</v>
      </c>
      <c r="K347" s="38">
        <f t="shared" si="156"/>
        <v>0</v>
      </c>
      <c r="L347" s="38">
        <f t="shared" si="156"/>
        <v>0</v>
      </c>
      <c r="M347" s="38">
        <f t="shared" si="156"/>
        <v>0</v>
      </c>
      <c r="N347" s="38">
        <f t="shared" si="156"/>
        <v>0</v>
      </c>
      <c r="O347" s="38">
        <f t="shared" si="156"/>
        <v>0</v>
      </c>
      <c r="P347" s="38">
        <f t="shared" si="156"/>
        <v>0</v>
      </c>
      <c r="Q347" s="38">
        <f t="shared" si="156"/>
        <v>0</v>
      </c>
      <c r="R347" s="35">
        <f t="shared" si="154"/>
        <v>0</v>
      </c>
    </row>
    <row r="348" spans="1:19" s="29" customFormat="1" ht="13.5" customHeight="1" thickBot="1" x14ac:dyDescent="0.2">
      <c r="A348" s="93"/>
      <c r="B348" s="86"/>
      <c r="C348" s="91"/>
      <c r="D348" s="39" t="s">
        <v>15</v>
      </c>
      <c r="E348" s="37"/>
      <c r="F348" s="38">
        <f t="shared" si="156"/>
        <v>0</v>
      </c>
      <c r="G348" s="38">
        <f t="shared" si="156"/>
        <v>0</v>
      </c>
      <c r="H348" s="38">
        <f t="shared" si="156"/>
        <v>0</v>
      </c>
      <c r="I348" s="38">
        <f t="shared" si="156"/>
        <v>0</v>
      </c>
      <c r="J348" s="38">
        <f t="shared" si="156"/>
        <v>0</v>
      </c>
      <c r="K348" s="38">
        <f t="shared" si="156"/>
        <v>0</v>
      </c>
      <c r="L348" s="38">
        <f t="shared" si="156"/>
        <v>0</v>
      </c>
      <c r="M348" s="38">
        <f t="shared" si="156"/>
        <v>0</v>
      </c>
      <c r="N348" s="38">
        <f t="shared" si="156"/>
        <v>0</v>
      </c>
      <c r="O348" s="38">
        <f t="shared" si="156"/>
        <v>0</v>
      </c>
      <c r="P348" s="38">
        <f t="shared" si="156"/>
        <v>0</v>
      </c>
      <c r="Q348" s="38">
        <f t="shared" si="156"/>
        <v>0</v>
      </c>
      <c r="R348" s="35">
        <f t="shared" si="154"/>
        <v>0</v>
      </c>
    </row>
    <row r="349" spans="1:19" s="29" customFormat="1" ht="13.5" customHeight="1" thickBot="1" x14ac:dyDescent="0.2">
      <c r="A349" s="93"/>
      <c r="B349" s="86"/>
      <c r="C349" s="91" t="s">
        <v>16</v>
      </c>
      <c r="D349" s="36" t="s">
        <v>9</v>
      </c>
      <c r="E349" s="37"/>
      <c r="F349" s="40">
        <f t="shared" ref="F349:Q351" si="157">$E349*F343</f>
        <v>0</v>
      </c>
      <c r="G349" s="40">
        <f t="shared" si="157"/>
        <v>0</v>
      </c>
      <c r="H349" s="40">
        <f t="shared" si="157"/>
        <v>0</v>
      </c>
      <c r="I349" s="40">
        <f t="shared" si="157"/>
        <v>0</v>
      </c>
      <c r="J349" s="38">
        <f t="shared" si="157"/>
        <v>0</v>
      </c>
      <c r="K349" s="40">
        <f t="shared" si="157"/>
        <v>0</v>
      </c>
      <c r="L349" s="40">
        <f t="shared" si="157"/>
        <v>0</v>
      </c>
      <c r="M349" s="40">
        <f t="shared" si="157"/>
        <v>0</v>
      </c>
      <c r="N349" s="40">
        <f t="shared" si="157"/>
        <v>0</v>
      </c>
      <c r="O349" s="40">
        <f t="shared" si="157"/>
        <v>0</v>
      </c>
      <c r="P349" s="40">
        <f t="shared" si="157"/>
        <v>0</v>
      </c>
      <c r="Q349" s="40">
        <f t="shared" si="157"/>
        <v>0</v>
      </c>
      <c r="R349" s="35">
        <f t="shared" si="154"/>
        <v>0</v>
      </c>
    </row>
    <row r="350" spans="1:19" s="29" customFormat="1" ht="13.5" customHeight="1" thickBot="1" x14ac:dyDescent="0.2">
      <c r="A350" s="93"/>
      <c r="B350" s="86"/>
      <c r="C350" s="91"/>
      <c r="D350" s="36" t="s">
        <v>10</v>
      </c>
      <c r="E350" s="37"/>
      <c r="F350" s="40">
        <f t="shared" si="157"/>
        <v>0</v>
      </c>
      <c r="G350" s="40">
        <f t="shared" si="157"/>
        <v>0</v>
      </c>
      <c r="H350" s="40">
        <f t="shared" si="157"/>
        <v>0</v>
      </c>
      <c r="I350" s="40">
        <f t="shared" si="157"/>
        <v>0</v>
      </c>
      <c r="J350" s="38">
        <f t="shared" si="157"/>
        <v>0</v>
      </c>
      <c r="K350" s="40">
        <f t="shared" si="157"/>
        <v>0</v>
      </c>
      <c r="L350" s="40">
        <f t="shared" si="157"/>
        <v>0</v>
      </c>
      <c r="M350" s="40">
        <f t="shared" si="157"/>
        <v>0</v>
      </c>
      <c r="N350" s="40">
        <f t="shared" si="157"/>
        <v>0</v>
      </c>
      <c r="O350" s="40">
        <f t="shared" si="157"/>
        <v>0</v>
      </c>
      <c r="P350" s="40">
        <f t="shared" si="157"/>
        <v>0</v>
      </c>
      <c r="Q350" s="40">
        <f t="shared" si="157"/>
        <v>0</v>
      </c>
      <c r="R350" s="35">
        <f t="shared" si="154"/>
        <v>0</v>
      </c>
    </row>
    <row r="351" spans="1:19" s="29" customFormat="1" ht="13.5" customHeight="1" thickBot="1" x14ac:dyDescent="0.2">
      <c r="A351" s="93"/>
      <c r="B351" s="86"/>
      <c r="C351" s="91"/>
      <c r="D351" s="36" t="s">
        <v>11</v>
      </c>
      <c r="E351" s="37"/>
      <c r="F351" s="40">
        <f t="shared" si="157"/>
        <v>0</v>
      </c>
      <c r="G351" s="40">
        <f t="shared" si="157"/>
        <v>0</v>
      </c>
      <c r="H351" s="40">
        <f t="shared" si="157"/>
        <v>0</v>
      </c>
      <c r="I351" s="40">
        <f t="shared" si="157"/>
        <v>0</v>
      </c>
      <c r="J351" s="38">
        <f t="shared" si="157"/>
        <v>0</v>
      </c>
      <c r="K351" s="40">
        <f t="shared" si="157"/>
        <v>0</v>
      </c>
      <c r="L351" s="40">
        <f t="shared" si="157"/>
        <v>0</v>
      </c>
      <c r="M351" s="40">
        <f t="shared" si="157"/>
        <v>0</v>
      </c>
      <c r="N351" s="40">
        <f t="shared" si="157"/>
        <v>0</v>
      </c>
      <c r="O351" s="40">
        <f t="shared" si="157"/>
        <v>0</v>
      </c>
      <c r="P351" s="40">
        <f t="shared" si="157"/>
        <v>0</v>
      </c>
      <c r="Q351" s="40">
        <f t="shared" si="157"/>
        <v>0</v>
      </c>
      <c r="R351" s="35">
        <f t="shared" si="154"/>
        <v>0</v>
      </c>
    </row>
    <row r="352" spans="1:19" s="29" customFormat="1" ht="13.5" customHeight="1" x14ac:dyDescent="0.15">
      <c r="A352" s="94"/>
      <c r="B352" s="87"/>
      <c r="C352" s="79" t="s">
        <v>17</v>
      </c>
      <c r="D352" s="80"/>
      <c r="E352" s="81"/>
      <c r="F352" s="41">
        <f>ROUNDDOWN(SUM(F347:F351),0)</f>
        <v>0</v>
      </c>
      <c r="G352" s="41">
        <f>ROUNDDOWN(SUM(G347:G351),0)</f>
        <v>0</v>
      </c>
      <c r="H352" s="41">
        <f>ROUNDDOWN(SUM(H347:H351),0)</f>
        <v>0</v>
      </c>
      <c r="I352" s="41">
        <f>ROUNDDOWN(SUM(I347:I351),0)</f>
        <v>0</v>
      </c>
      <c r="J352" s="41">
        <f>ROUNDDOWN(SUM(J347:J351),0)</f>
        <v>0</v>
      </c>
      <c r="K352" s="41">
        <f t="shared" ref="K352:Q352" si="158">ROUNDDOWN(SUM(K347:K351),0)</f>
        <v>0</v>
      </c>
      <c r="L352" s="41">
        <f t="shared" si="158"/>
        <v>0</v>
      </c>
      <c r="M352" s="41">
        <f t="shared" si="158"/>
        <v>0</v>
      </c>
      <c r="N352" s="41">
        <f t="shared" si="158"/>
        <v>0</v>
      </c>
      <c r="O352" s="41">
        <f t="shared" si="158"/>
        <v>0</v>
      </c>
      <c r="P352" s="41">
        <f t="shared" si="158"/>
        <v>0</v>
      </c>
      <c r="Q352" s="41">
        <f t="shared" si="158"/>
        <v>0</v>
      </c>
      <c r="R352" s="35">
        <f t="shared" si="154"/>
        <v>0</v>
      </c>
    </row>
    <row r="353" spans="1:18" s="29" customFormat="1" ht="13.5" customHeight="1" x14ac:dyDescent="0.15">
      <c r="A353" s="92" t="s">
        <v>83</v>
      </c>
      <c r="B353" s="85" t="s">
        <v>70</v>
      </c>
      <c r="C353" s="79" t="s">
        <v>6</v>
      </c>
      <c r="D353" s="80"/>
      <c r="E353" s="81"/>
      <c r="F353" s="6">
        <v>115</v>
      </c>
      <c r="G353" s="6">
        <v>115</v>
      </c>
      <c r="H353" s="6">
        <v>115</v>
      </c>
      <c r="I353" s="6">
        <v>115</v>
      </c>
      <c r="J353" s="6">
        <v>115</v>
      </c>
      <c r="K353" s="6">
        <v>115</v>
      </c>
      <c r="L353" s="6">
        <v>115</v>
      </c>
      <c r="M353" s="6">
        <v>115</v>
      </c>
      <c r="N353" s="6">
        <v>115</v>
      </c>
      <c r="O353" s="6">
        <v>115</v>
      </c>
      <c r="P353" s="6">
        <v>115</v>
      </c>
      <c r="Q353" s="6">
        <v>115</v>
      </c>
      <c r="R353" s="34" t="s">
        <v>7</v>
      </c>
    </row>
    <row r="354" spans="1:18" s="29" customFormat="1" ht="13.5" customHeight="1" x14ac:dyDescent="0.15">
      <c r="A354" s="93"/>
      <c r="B354" s="86"/>
      <c r="C354" s="88" t="s">
        <v>8</v>
      </c>
      <c r="D354" s="91" t="s">
        <v>9</v>
      </c>
      <c r="E354" s="91"/>
      <c r="F354" s="7">
        <v>239</v>
      </c>
      <c r="G354" s="7">
        <v>403</v>
      </c>
      <c r="H354" s="7">
        <v>193</v>
      </c>
      <c r="I354" s="7">
        <v>228</v>
      </c>
      <c r="J354" s="7">
        <v>234</v>
      </c>
      <c r="K354" s="7">
        <v>202</v>
      </c>
      <c r="L354" s="7">
        <v>262</v>
      </c>
      <c r="M354" s="7">
        <v>118</v>
      </c>
      <c r="N354" s="7">
        <v>122</v>
      </c>
      <c r="O354" s="7">
        <v>103</v>
      </c>
      <c r="P354" s="7">
        <v>272</v>
      </c>
      <c r="Q354" s="7">
        <v>205</v>
      </c>
      <c r="R354" s="35">
        <f t="shared" ref="R354:R363" si="159">SUM(F354:Q354)</f>
        <v>2581</v>
      </c>
    </row>
    <row r="355" spans="1:18" s="29" customFormat="1" ht="13.5" customHeight="1" x14ac:dyDescent="0.15">
      <c r="A355" s="93"/>
      <c r="B355" s="86"/>
      <c r="C355" s="89"/>
      <c r="D355" s="91" t="s">
        <v>10</v>
      </c>
      <c r="E355" s="91"/>
      <c r="F355" s="7">
        <v>251</v>
      </c>
      <c r="G355" s="7">
        <v>463</v>
      </c>
      <c r="H355" s="7">
        <v>223</v>
      </c>
      <c r="I355" s="7">
        <v>241</v>
      </c>
      <c r="J355" s="7">
        <v>266</v>
      </c>
      <c r="K355" s="7">
        <v>308</v>
      </c>
      <c r="L355" s="7">
        <v>247</v>
      </c>
      <c r="M355" s="7">
        <v>290</v>
      </c>
      <c r="N355" s="7">
        <v>259</v>
      </c>
      <c r="O355" s="7">
        <v>420</v>
      </c>
      <c r="P355" s="7">
        <v>247</v>
      </c>
      <c r="Q355" s="7">
        <v>249</v>
      </c>
      <c r="R355" s="35">
        <f t="shared" si="159"/>
        <v>3464</v>
      </c>
    </row>
    <row r="356" spans="1:18" s="29" customFormat="1" ht="13.5" customHeight="1" x14ac:dyDescent="0.15">
      <c r="A356" s="93"/>
      <c r="B356" s="86"/>
      <c r="C356" s="89"/>
      <c r="D356" s="91" t="s">
        <v>11</v>
      </c>
      <c r="E356" s="91"/>
      <c r="F356" s="7">
        <v>0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145</v>
      </c>
      <c r="N356" s="7">
        <v>112</v>
      </c>
      <c r="O356" s="7">
        <v>138</v>
      </c>
      <c r="P356" s="7">
        <v>0</v>
      </c>
      <c r="Q356" s="7">
        <v>0</v>
      </c>
      <c r="R356" s="35">
        <f t="shared" si="159"/>
        <v>395</v>
      </c>
    </row>
    <row r="357" spans="1:18" s="29" customFormat="1" ht="13.5" customHeight="1" thickBot="1" x14ac:dyDescent="0.2">
      <c r="A357" s="93"/>
      <c r="B357" s="86"/>
      <c r="C357" s="90"/>
      <c r="D357" s="91" t="s">
        <v>12</v>
      </c>
      <c r="E357" s="91"/>
      <c r="F357" s="8">
        <f>SUM(F354:F356)</f>
        <v>490</v>
      </c>
      <c r="G357" s="8">
        <f>SUM(G354:G356)</f>
        <v>866</v>
      </c>
      <c r="H357" s="8">
        <f>SUM(H354:H356)</f>
        <v>416</v>
      </c>
      <c r="I357" s="8">
        <f>SUM(I354:I356)</f>
        <v>469</v>
      </c>
      <c r="J357" s="8">
        <f t="shared" ref="J357:Q357" si="160">SUM(J354:J356)</f>
        <v>500</v>
      </c>
      <c r="K357" s="8">
        <f t="shared" si="160"/>
        <v>510</v>
      </c>
      <c r="L357" s="8">
        <f t="shared" si="160"/>
        <v>509</v>
      </c>
      <c r="M357" s="8">
        <f t="shared" si="160"/>
        <v>553</v>
      </c>
      <c r="N357" s="8">
        <f t="shared" si="160"/>
        <v>493</v>
      </c>
      <c r="O357" s="8">
        <f t="shared" si="160"/>
        <v>661</v>
      </c>
      <c r="P357" s="8">
        <f t="shared" si="160"/>
        <v>519</v>
      </c>
      <c r="Q357" s="8">
        <f t="shared" si="160"/>
        <v>454</v>
      </c>
      <c r="R357" s="35">
        <f t="shared" si="159"/>
        <v>6440</v>
      </c>
    </row>
    <row r="358" spans="1:18" s="29" customFormat="1" ht="13.5" customHeight="1" thickBot="1" x14ac:dyDescent="0.2">
      <c r="A358" s="93"/>
      <c r="B358" s="86"/>
      <c r="C358" s="91" t="s">
        <v>13</v>
      </c>
      <c r="D358" s="36" t="s">
        <v>14</v>
      </c>
      <c r="E358" s="37"/>
      <c r="F358" s="38">
        <f t="shared" ref="F358:Q359" si="161">$J$353*$E358</f>
        <v>0</v>
      </c>
      <c r="G358" s="38">
        <f t="shared" si="161"/>
        <v>0</v>
      </c>
      <c r="H358" s="38">
        <f t="shared" si="161"/>
        <v>0</v>
      </c>
      <c r="I358" s="38">
        <f t="shared" si="161"/>
        <v>0</v>
      </c>
      <c r="J358" s="38">
        <f t="shared" si="161"/>
        <v>0</v>
      </c>
      <c r="K358" s="38">
        <f t="shared" si="161"/>
        <v>0</v>
      </c>
      <c r="L358" s="38">
        <f t="shared" si="161"/>
        <v>0</v>
      </c>
      <c r="M358" s="38">
        <f t="shared" si="161"/>
        <v>0</v>
      </c>
      <c r="N358" s="38">
        <f t="shared" si="161"/>
        <v>0</v>
      </c>
      <c r="O358" s="38">
        <f t="shared" si="161"/>
        <v>0</v>
      </c>
      <c r="P358" s="38">
        <f t="shared" si="161"/>
        <v>0</v>
      </c>
      <c r="Q358" s="38">
        <f t="shared" si="161"/>
        <v>0</v>
      </c>
      <c r="R358" s="35">
        <f t="shared" si="159"/>
        <v>0</v>
      </c>
    </row>
    <row r="359" spans="1:18" s="29" customFormat="1" ht="13.5" customHeight="1" thickBot="1" x14ac:dyDescent="0.2">
      <c r="A359" s="93"/>
      <c r="B359" s="86"/>
      <c r="C359" s="91"/>
      <c r="D359" s="39" t="s">
        <v>15</v>
      </c>
      <c r="E359" s="37"/>
      <c r="F359" s="38">
        <f t="shared" si="161"/>
        <v>0</v>
      </c>
      <c r="G359" s="38">
        <f t="shared" si="161"/>
        <v>0</v>
      </c>
      <c r="H359" s="38">
        <f t="shared" si="161"/>
        <v>0</v>
      </c>
      <c r="I359" s="38">
        <f t="shared" si="161"/>
        <v>0</v>
      </c>
      <c r="J359" s="38">
        <f t="shared" si="161"/>
        <v>0</v>
      </c>
      <c r="K359" s="38">
        <f t="shared" si="161"/>
        <v>0</v>
      </c>
      <c r="L359" s="38">
        <f t="shared" si="161"/>
        <v>0</v>
      </c>
      <c r="M359" s="38">
        <f t="shared" si="161"/>
        <v>0</v>
      </c>
      <c r="N359" s="38">
        <f t="shared" si="161"/>
        <v>0</v>
      </c>
      <c r="O359" s="38">
        <f t="shared" si="161"/>
        <v>0</v>
      </c>
      <c r="P359" s="38">
        <f t="shared" si="161"/>
        <v>0</v>
      </c>
      <c r="Q359" s="38">
        <f t="shared" si="161"/>
        <v>0</v>
      </c>
      <c r="R359" s="35">
        <f t="shared" si="159"/>
        <v>0</v>
      </c>
    </row>
    <row r="360" spans="1:18" s="29" customFormat="1" ht="13.5" customHeight="1" thickBot="1" x14ac:dyDescent="0.2">
      <c r="A360" s="93"/>
      <c r="B360" s="86"/>
      <c r="C360" s="91" t="s">
        <v>16</v>
      </c>
      <c r="D360" s="36" t="s">
        <v>9</v>
      </c>
      <c r="E360" s="37"/>
      <c r="F360" s="40">
        <f t="shared" ref="F360:Q362" si="162">$E360*F354</f>
        <v>0</v>
      </c>
      <c r="G360" s="40">
        <f t="shared" si="162"/>
        <v>0</v>
      </c>
      <c r="H360" s="40">
        <f t="shared" si="162"/>
        <v>0</v>
      </c>
      <c r="I360" s="40">
        <f t="shared" si="162"/>
        <v>0</v>
      </c>
      <c r="J360" s="40">
        <f t="shared" si="162"/>
        <v>0</v>
      </c>
      <c r="K360" s="40">
        <f t="shared" si="162"/>
        <v>0</v>
      </c>
      <c r="L360" s="40">
        <f t="shared" si="162"/>
        <v>0</v>
      </c>
      <c r="M360" s="40">
        <f t="shared" si="162"/>
        <v>0</v>
      </c>
      <c r="N360" s="40">
        <f t="shared" si="162"/>
        <v>0</v>
      </c>
      <c r="O360" s="40">
        <f t="shared" si="162"/>
        <v>0</v>
      </c>
      <c r="P360" s="40">
        <f t="shared" si="162"/>
        <v>0</v>
      </c>
      <c r="Q360" s="40">
        <f t="shared" si="162"/>
        <v>0</v>
      </c>
      <c r="R360" s="35">
        <f t="shared" si="159"/>
        <v>0</v>
      </c>
    </row>
    <row r="361" spans="1:18" s="29" customFormat="1" ht="13.5" customHeight="1" thickBot="1" x14ac:dyDescent="0.2">
      <c r="A361" s="93"/>
      <c r="B361" s="86"/>
      <c r="C361" s="91"/>
      <c r="D361" s="36" t="s">
        <v>10</v>
      </c>
      <c r="E361" s="37"/>
      <c r="F361" s="40">
        <f t="shared" si="162"/>
        <v>0</v>
      </c>
      <c r="G361" s="40">
        <f t="shared" si="162"/>
        <v>0</v>
      </c>
      <c r="H361" s="40">
        <f t="shared" si="162"/>
        <v>0</v>
      </c>
      <c r="I361" s="40">
        <f t="shared" si="162"/>
        <v>0</v>
      </c>
      <c r="J361" s="40">
        <f t="shared" si="162"/>
        <v>0</v>
      </c>
      <c r="K361" s="40">
        <f t="shared" si="162"/>
        <v>0</v>
      </c>
      <c r="L361" s="40">
        <f t="shared" si="162"/>
        <v>0</v>
      </c>
      <c r="M361" s="40">
        <f t="shared" si="162"/>
        <v>0</v>
      </c>
      <c r="N361" s="40">
        <f t="shared" si="162"/>
        <v>0</v>
      </c>
      <c r="O361" s="40">
        <f t="shared" si="162"/>
        <v>0</v>
      </c>
      <c r="P361" s="40">
        <f t="shared" si="162"/>
        <v>0</v>
      </c>
      <c r="Q361" s="40">
        <f t="shared" si="162"/>
        <v>0</v>
      </c>
      <c r="R361" s="35">
        <f t="shared" si="159"/>
        <v>0</v>
      </c>
    </row>
    <row r="362" spans="1:18" s="29" customFormat="1" ht="13.5" customHeight="1" thickBot="1" x14ac:dyDescent="0.2">
      <c r="A362" s="93"/>
      <c r="B362" s="86"/>
      <c r="C362" s="91"/>
      <c r="D362" s="36" t="s">
        <v>11</v>
      </c>
      <c r="E362" s="37"/>
      <c r="F362" s="40">
        <f t="shared" si="162"/>
        <v>0</v>
      </c>
      <c r="G362" s="40">
        <f t="shared" si="162"/>
        <v>0</v>
      </c>
      <c r="H362" s="40">
        <f t="shared" si="162"/>
        <v>0</v>
      </c>
      <c r="I362" s="40">
        <f t="shared" si="162"/>
        <v>0</v>
      </c>
      <c r="J362" s="40">
        <f t="shared" si="162"/>
        <v>0</v>
      </c>
      <c r="K362" s="40">
        <f t="shared" si="162"/>
        <v>0</v>
      </c>
      <c r="L362" s="40">
        <f t="shared" si="162"/>
        <v>0</v>
      </c>
      <c r="M362" s="40">
        <f t="shared" si="162"/>
        <v>0</v>
      </c>
      <c r="N362" s="40">
        <f t="shared" si="162"/>
        <v>0</v>
      </c>
      <c r="O362" s="40">
        <f t="shared" si="162"/>
        <v>0</v>
      </c>
      <c r="P362" s="40">
        <f t="shared" si="162"/>
        <v>0</v>
      </c>
      <c r="Q362" s="40">
        <f t="shared" si="162"/>
        <v>0</v>
      </c>
      <c r="R362" s="35">
        <f t="shared" si="159"/>
        <v>0</v>
      </c>
    </row>
    <row r="363" spans="1:18" s="29" customFormat="1" ht="13.5" customHeight="1" x14ac:dyDescent="0.15">
      <c r="A363" s="94"/>
      <c r="B363" s="87"/>
      <c r="C363" s="79" t="s">
        <v>17</v>
      </c>
      <c r="D363" s="80"/>
      <c r="E363" s="81"/>
      <c r="F363" s="41">
        <f>ROUNDDOWN(SUM(F358:F362),0)</f>
        <v>0</v>
      </c>
      <c r="G363" s="41">
        <f>ROUNDDOWN(SUM(G358:G362),0)</f>
        <v>0</v>
      </c>
      <c r="H363" s="41">
        <f>ROUNDDOWN(SUM(H358:H362),0)</f>
        <v>0</v>
      </c>
      <c r="I363" s="41">
        <f>ROUNDDOWN(SUM(I358:I362),0)</f>
        <v>0</v>
      </c>
      <c r="J363" s="41">
        <f>ROUNDDOWN(SUM(J358:J362),0)</f>
        <v>0</v>
      </c>
      <c r="K363" s="41">
        <f t="shared" ref="K363:Q363" si="163">ROUNDDOWN(SUM(K358:K362),0)</f>
        <v>0</v>
      </c>
      <c r="L363" s="41">
        <f t="shared" si="163"/>
        <v>0</v>
      </c>
      <c r="M363" s="41">
        <f t="shared" si="163"/>
        <v>0</v>
      </c>
      <c r="N363" s="41">
        <f t="shared" si="163"/>
        <v>0</v>
      </c>
      <c r="O363" s="41">
        <f t="shared" si="163"/>
        <v>0</v>
      </c>
      <c r="P363" s="41">
        <f t="shared" si="163"/>
        <v>0</v>
      </c>
      <c r="Q363" s="41">
        <f t="shared" si="163"/>
        <v>0</v>
      </c>
      <c r="R363" s="35">
        <f t="shared" si="159"/>
        <v>0</v>
      </c>
    </row>
    <row r="364" spans="1:18" s="29" customFormat="1" ht="13.5" customHeight="1" x14ac:dyDescent="0.15">
      <c r="A364" s="95" t="s">
        <v>71</v>
      </c>
      <c r="B364" s="85" t="s">
        <v>72</v>
      </c>
      <c r="C364" s="79" t="s">
        <v>6</v>
      </c>
      <c r="D364" s="80"/>
      <c r="E364" s="81"/>
      <c r="F364" s="6">
        <v>330</v>
      </c>
      <c r="G364" s="6">
        <v>330</v>
      </c>
      <c r="H364" s="6">
        <v>330</v>
      </c>
      <c r="I364" s="6">
        <v>330</v>
      </c>
      <c r="J364" s="6">
        <v>330</v>
      </c>
      <c r="K364" s="6">
        <v>330</v>
      </c>
      <c r="L364" s="6">
        <v>330</v>
      </c>
      <c r="M364" s="6">
        <v>330</v>
      </c>
      <c r="N364" s="6">
        <v>330</v>
      </c>
      <c r="O364" s="6">
        <v>330</v>
      </c>
      <c r="P364" s="6">
        <v>330</v>
      </c>
      <c r="Q364" s="6">
        <v>330</v>
      </c>
      <c r="R364" s="34" t="s">
        <v>7</v>
      </c>
    </row>
    <row r="365" spans="1:18" s="29" customFormat="1" ht="13.5" customHeight="1" x14ac:dyDescent="0.15">
      <c r="A365" s="96"/>
      <c r="B365" s="86"/>
      <c r="C365" s="88" t="s">
        <v>8</v>
      </c>
      <c r="D365" s="91" t="s">
        <v>9</v>
      </c>
      <c r="E365" s="91"/>
      <c r="F365" s="7">
        <v>2311</v>
      </c>
      <c r="G365" s="7">
        <v>2603</v>
      </c>
      <c r="H365" s="7">
        <v>2869</v>
      </c>
      <c r="I365" s="7">
        <v>2331</v>
      </c>
      <c r="J365" s="7">
        <v>3235</v>
      </c>
      <c r="K365" s="7">
        <v>2395</v>
      </c>
      <c r="L365" s="7">
        <v>8026</v>
      </c>
      <c r="M365" s="7">
        <v>3088</v>
      </c>
      <c r="N365" s="7">
        <v>2822</v>
      </c>
      <c r="O365" s="7">
        <v>2803</v>
      </c>
      <c r="P365" s="7">
        <v>7569</v>
      </c>
      <c r="Q365" s="7">
        <v>2119</v>
      </c>
      <c r="R365" s="35">
        <f t="shared" ref="R365:R374" si="164">SUM(F365:Q365)</f>
        <v>42171</v>
      </c>
    </row>
    <row r="366" spans="1:18" s="29" customFormat="1" ht="13.5" customHeight="1" x14ac:dyDescent="0.15">
      <c r="A366" s="96"/>
      <c r="B366" s="86"/>
      <c r="C366" s="89"/>
      <c r="D366" s="91" t="s">
        <v>10</v>
      </c>
      <c r="E366" s="91"/>
      <c r="F366" s="7">
        <v>1901</v>
      </c>
      <c r="G366" s="7">
        <v>3096</v>
      </c>
      <c r="H366" s="7">
        <v>2619</v>
      </c>
      <c r="I366" s="7">
        <v>3802</v>
      </c>
      <c r="J366" s="7">
        <v>3927</v>
      </c>
      <c r="K366" s="7">
        <v>4068</v>
      </c>
      <c r="L366" s="7">
        <v>5847</v>
      </c>
      <c r="M366" s="7">
        <v>7290</v>
      </c>
      <c r="N366" s="7">
        <v>3844</v>
      </c>
      <c r="O366" s="7">
        <v>7215</v>
      </c>
      <c r="P366" s="7">
        <v>5908</v>
      </c>
      <c r="Q366" s="7">
        <v>2142</v>
      </c>
      <c r="R366" s="35">
        <f t="shared" si="164"/>
        <v>51659</v>
      </c>
    </row>
    <row r="367" spans="1:18" s="29" customFormat="1" ht="13.5" customHeight="1" x14ac:dyDescent="0.15">
      <c r="A367" s="96"/>
      <c r="B367" s="86"/>
      <c r="C367" s="89"/>
      <c r="D367" s="91" t="s">
        <v>11</v>
      </c>
      <c r="E367" s="91"/>
      <c r="F367" s="7">
        <v>0</v>
      </c>
      <c r="G367" s="7">
        <v>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3938</v>
      </c>
      <c r="N367" s="7">
        <v>4976</v>
      </c>
      <c r="O367" s="7">
        <v>4732</v>
      </c>
      <c r="P367" s="7">
        <v>0</v>
      </c>
      <c r="Q367" s="7">
        <v>0</v>
      </c>
      <c r="R367" s="35">
        <f t="shared" si="164"/>
        <v>13646</v>
      </c>
    </row>
    <row r="368" spans="1:18" s="29" customFormat="1" ht="13.5" customHeight="1" thickBot="1" x14ac:dyDescent="0.2">
      <c r="A368" s="96"/>
      <c r="B368" s="86"/>
      <c r="C368" s="90"/>
      <c r="D368" s="91" t="s">
        <v>12</v>
      </c>
      <c r="E368" s="91"/>
      <c r="F368" s="8">
        <f>SUM(F365:F367)</f>
        <v>4212</v>
      </c>
      <c r="G368" s="8">
        <f>SUM(G365:G367)</f>
        <v>5699</v>
      </c>
      <c r="H368" s="8">
        <f>SUM(H365:H367)</f>
        <v>5488</v>
      </c>
      <c r="I368" s="8">
        <f>SUM(I365:I367)</f>
        <v>6133</v>
      </c>
      <c r="J368" s="8">
        <f t="shared" ref="J368:Q368" si="165">SUM(J365:J367)</f>
        <v>7162</v>
      </c>
      <c r="K368" s="8">
        <f t="shared" si="165"/>
        <v>6463</v>
      </c>
      <c r="L368" s="8">
        <f t="shared" si="165"/>
        <v>13873</v>
      </c>
      <c r="M368" s="8">
        <f t="shared" si="165"/>
        <v>14316</v>
      </c>
      <c r="N368" s="8">
        <f t="shared" si="165"/>
        <v>11642</v>
      </c>
      <c r="O368" s="8">
        <f t="shared" si="165"/>
        <v>14750</v>
      </c>
      <c r="P368" s="8">
        <f t="shared" si="165"/>
        <v>13477</v>
      </c>
      <c r="Q368" s="8">
        <f t="shared" si="165"/>
        <v>4261</v>
      </c>
      <c r="R368" s="35">
        <f t="shared" si="164"/>
        <v>107476</v>
      </c>
    </row>
    <row r="369" spans="1:18" s="29" customFormat="1" ht="13.5" customHeight="1" thickBot="1" x14ac:dyDescent="0.2">
      <c r="A369" s="96"/>
      <c r="B369" s="86"/>
      <c r="C369" s="91" t="s">
        <v>13</v>
      </c>
      <c r="D369" s="36" t="s">
        <v>14</v>
      </c>
      <c r="E369" s="37"/>
      <c r="F369" s="38">
        <f t="shared" ref="F369:Q370" si="166">$J$364*$E369</f>
        <v>0</v>
      </c>
      <c r="G369" s="38">
        <f>$J$364*$E369</f>
        <v>0</v>
      </c>
      <c r="H369" s="38">
        <f t="shared" si="166"/>
        <v>0</v>
      </c>
      <c r="I369" s="38">
        <f t="shared" si="166"/>
        <v>0</v>
      </c>
      <c r="J369" s="38">
        <f t="shared" si="166"/>
        <v>0</v>
      </c>
      <c r="K369" s="38">
        <f t="shared" si="166"/>
        <v>0</v>
      </c>
      <c r="L369" s="38">
        <f t="shared" si="166"/>
        <v>0</v>
      </c>
      <c r="M369" s="38">
        <f t="shared" si="166"/>
        <v>0</v>
      </c>
      <c r="N369" s="38">
        <f t="shared" si="166"/>
        <v>0</v>
      </c>
      <c r="O369" s="38">
        <f t="shared" si="166"/>
        <v>0</v>
      </c>
      <c r="P369" s="38">
        <f t="shared" si="166"/>
        <v>0</v>
      </c>
      <c r="Q369" s="38">
        <f t="shared" si="166"/>
        <v>0</v>
      </c>
      <c r="R369" s="35">
        <f t="shared" si="164"/>
        <v>0</v>
      </c>
    </row>
    <row r="370" spans="1:18" s="29" customFormat="1" ht="13.5" customHeight="1" thickBot="1" x14ac:dyDescent="0.2">
      <c r="A370" s="96"/>
      <c r="B370" s="86"/>
      <c r="C370" s="91"/>
      <c r="D370" s="39" t="s">
        <v>15</v>
      </c>
      <c r="E370" s="37"/>
      <c r="F370" s="38">
        <f>$J$364*$E370</f>
        <v>0</v>
      </c>
      <c r="G370" s="38">
        <f>$J$364*$E370</f>
        <v>0</v>
      </c>
      <c r="H370" s="38">
        <f t="shared" si="166"/>
        <v>0</v>
      </c>
      <c r="I370" s="38">
        <f t="shared" si="166"/>
        <v>0</v>
      </c>
      <c r="J370" s="38">
        <f t="shared" si="166"/>
        <v>0</v>
      </c>
      <c r="K370" s="38">
        <f t="shared" si="166"/>
        <v>0</v>
      </c>
      <c r="L370" s="38">
        <f t="shared" si="166"/>
        <v>0</v>
      </c>
      <c r="M370" s="38">
        <f t="shared" si="166"/>
        <v>0</v>
      </c>
      <c r="N370" s="38">
        <f t="shared" si="166"/>
        <v>0</v>
      </c>
      <c r="O370" s="38">
        <f t="shared" si="166"/>
        <v>0</v>
      </c>
      <c r="P370" s="38">
        <f t="shared" si="166"/>
        <v>0</v>
      </c>
      <c r="Q370" s="38">
        <f t="shared" si="166"/>
        <v>0</v>
      </c>
      <c r="R370" s="35">
        <f t="shared" si="164"/>
        <v>0</v>
      </c>
    </row>
    <row r="371" spans="1:18" s="29" customFormat="1" ht="13.5" customHeight="1" thickBot="1" x14ac:dyDescent="0.2">
      <c r="A371" s="96"/>
      <c r="B371" s="86"/>
      <c r="C371" s="91" t="s">
        <v>16</v>
      </c>
      <c r="D371" s="36" t="s">
        <v>9</v>
      </c>
      <c r="E371" s="37"/>
      <c r="F371" s="40">
        <f t="shared" ref="F371:Q373" si="167">$E371*F365</f>
        <v>0</v>
      </c>
      <c r="G371" s="40">
        <f t="shared" si="167"/>
        <v>0</v>
      </c>
      <c r="H371" s="40">
        <f t="shared" si="167"/>
        <v>0</v>
      </c>
      <c r="I371" s="40">
        <f t="shared" si="167"/>
        <v>0</v>
      </c>
      <c r="J371" s="40">
        <f t="shared" si="167"/>
        <v>0</v>
      </c>
      <c r="K371" s="40">
        <f t="shared" si="167"/>
        <v>0</v>
      </c>
      <c r="L371" s="40">
        <f t="shared" si="167"/>
        <v>0</v>
      </c>
      <c r="M371" s="40">
        <f t="shared" si="167"/>
        <v>0</v>
      </c>
      <c r="N371" s="40">
        <f t="shared" si="167"/>
        <v>0</v>
      </c>
      <c r="O371" s="40">
        <f t="shared" si="167"/>
        <v>0</v>
      </c>
      <c r="P371" s="40">
        <f t="shared" si="167"/>
        <v>0</v>
      </c>
      <c r="Q371" s="40">
        <f t="shared" si="167"/>
        <v>0</v>
      </c>
      <c r="R371" s="35">
        <f t="shared" si="164"/>
        <v>0</v>
      </c>
    </row>
    <row r="372" spans="1:18" s="29" customFormat="1" ht="13.5" customHeight="1" thickBot="1" x14ac:dyDescent="0.2">
      <c r="A372" s="96"/>
      <c r="B372" s="86"/>
      <c r="C372" s="91"/>
      <c r="D372" s="36" t="s">
        <v>10</v>
      </c>
      <c r="E372" s="37"/>
      <c r="F372" s="40">
        <f t="shared" si="167"/>
        <v>0</v>
      </c>
      <c r="G372" s="40">
        <f t="shared" si="167"/>
        <v>0</v>
      </c>
      <c r="H372" s="40">
        <f t="shared" si="167"/>
        <v>0</v>
      </c>
      <c r="I372" s="40">
        <f t="shared" si="167"/>
        <v>0</v>
      </c>
      <c r="J372" s="40">
        <f t="shared" si="167"/>
        <v>0</v>
      </c>
      <c r="K372" s="40">
        <f t="shared" si="167"/>
        <v>0</v>
      </c>
      <c r="L372" s="40">
        <f t="shared" si="167"/>
        <v>0</v>
      </c>
      <c r="M372" s="40">
        <f t="shared" si="167"/>
        <v>0</v>
      </c>
      <c r="N372" s="40">
        <f t="shared" si="167"/>
        <v>0</v>
      </c>
      <c r="O372" s="40">
        <f t="shared" si="167"/>
        <v>0</v>
      </c>
      <c r="P372" s="40">
        <f t="shared" si="167"/>
        <v>0</v>
      </c>
      <c r="Q372" s="40">
        <f t="shared" si="167"/>
        <v>0</v>
      </c>
      <c r="R372" s="35">
        <f t="shared" si="164"/>
        <v>0</v>
      </c>
    </row>
    <row r="373" spans="1:18" s="29" customFormat="1" ht="13.5" customHeight="1" thickBot="1" x14ac:dyDescent="0.2">
      <c r="A373" s="96"/>
      <c r="B373" s="86"/>
      <c r="C373" s="91"/>
      <c r="D373" s="36" t="s">
        <v>11</v>
      </c>
      <c r="E373" s="37"/>
      <c r="F373" s="40">
        <f>$E373*F367</f>
        <v>0</v>
      </c>
      <c r="G373" s="40">
        <f t="shared" si="167"/>
        <v>0</v>
      </c>
      <c r="H373" s="40">
        <f t="shared" si="167"/>
        <v>0</v>
      </c>
      <c r="I373" s="40">
        <f t="shared" si="167"/>
        <v>0</v>
      </c>
      <c r="J373" s="40">
        <f t="shared" si="167"/>
        <v>0</v>
      </c>
      <c r="K373" s="40">
        <f t="shared" si="167"/>
        <v>0</v>
      </c>
      <c r="L373" s="40">
        <f t="shared" si="167"/>
        <v>0</v>
      </c>
      <c r="M373" s="40">
        <f t="shared" si="167"/>
        <v>0</v>
      </c>
      <c r="N373" s="40">
        <f t="shared" si="167"/>
        <v>0</v>
      </c>
      <c r="O373" s="40">
        <f t="shared" si="167"/>
        <v>0</v>
      </c>
      <c r="P373" s="40">
        <f t="shared" si="167"/>
        <v>0</v>
      </c>
      <c r="Q373" s="40">
        <f t="shared" si="167"/>
        <v>0</v>
      </c>
      <c r="R373" s="35">
        <f t="shared" si="164"/>
        <v>0</v>
      </c>
    </row>
    <row r="374" spans="1:18" s="29" customFormat="1" ht="13.5" customHeight="1" x14ac:dyDescent="0.15">
      <c r="A374" s="97"/>
      <c r="B374" s="87"/>
      <c r="C374" s="79" t="s">
        <v>17</v>
      </c>
      <c r="D374" s="80"/>
      <c r="E374" s="81"/>
      <c r="F374" s="41">
        <f>ROUNDDOWN(SUM(F369:F373),0)</f>
        <v>0</v>
      </c>
      <c r="G374" s="41">
        <f>ROUNDDOWN(SUM(G369:G373),0)</f>
        <v>0</v>
      </c>
      <c r="H374" s="41">
        <f>ROUNDDOWN(SUM(H369:H373),0)</f>
        <v>0</v>
      </c>
      <c r="I374" s="41">
        <f>ROUNDDOWN(SUM(I369:I373),0)</f>
        <v>0</v>
      </c>
      <c r="J374" s="41">
        <f>ROUNDDOWN(SUM(J369:J373),0)</f>
        <v>0</v>
      </c>
      <c r="K374" s="41">
        <f t="shared" ref="K374:Q374" si="168">ROUNDDOWN(SUM(K369:K373),0)</f>
        <v>0</v>
      </c>
      <c r="L374" s="41">
        <f t="shared" si="168"/>
        <v>0</v>
      </c>
      <c r="M374" s="41">
        <f t="shared" si="168"/>
        <v>0</v>
      </c>
      <c r="N374" s="41">
        <f t="shared" si="168"/>
        <v>0</v>
      </c>
      <c r="O374" s="41">
        <f t="shared" si="168"/>
        <v>0</v>
      </c>
      <c r="P374" s="41">
        <f t="shared" si="168"/>
        <v>0</v>
      </c>
      <c r="Q374" s="41">
        <f t="shared" si="168"/>
        <v>0</v>
      </c>
      <c r="R374" s="35">
        <f t="shared" si="164"/>
        <v>0</v>
      </c>
    </row>
    <row r="375" spans="1:18" s="29" customFormat="1" ht="13.5" customHeight="1" x14ac:dyDescent="0.15">
      <c r="A375" s="92" t="s">
        <v>73</v>
      </c>
      <c r="B375" s="85" t="s">
        <v>74</v>
      </c>
      <c r="C375" s="79" t="s">
        <v>6</v>
      </c>
      <c r="D375" s="80"/>
      <c r="E375" s="81"/>
      <c r="F375" s="6">
        <v>323</v>
      </c>
      <c r="G375" s="6">
        <v>323</v>
      </c>
      <c r="H375" s="6">
        <v>323</v>
      </c>
      <c r="I375" s="6">
        <v>323</v>
      </c>
      <c r="J375" s="6">
        <v>323</v>
      </c>
      <c r="K375" s="6">
        <v>323</v>
      </c>
      <c r="L375" s="6">
        <v>323</v>
      </c>
      <c r="M375" s="6">
        <v>323</v>
      </c>
      <c r="N375" s="6">
        <v>323</v>
      </c>
      <c r="O375" s="6">
        <v>323</v>
      </c>
      <c r="P375" s="6">
        <v>323</v>
      </c>
      <c r="Q375" s="6">
        <v>323</v>
      </c>
      <c r="R375" s="34" t="s">
        <v>7</v>
      </c>
    </row>
    <row r="376" spans="1:18" s="29" customFormat="1" ht="13.5" customHeight="1" x14ac:dyDescent="0.15">
      <c r="A376" s="93"/>
      <c r="B376" s="86"/>
      <c r="C376" s="88" t="s">
        <v>8</v>
      </c>
      <c r="D376" s="91" t="s">
        <v>9</v>
      </c>
      <c r="E376" s="91"/>
      <c r="F376" s="7">
        <v>1297</v>
      </c>
      <c r="G376" s="7">
        <v>1173</v>
      </c>
      <c r="H376" s="7">
        <v>1102</v>
      </c>
      <c r="I376" s="7">
        <v>1310</v>
      </c>
      <c r="J376" s="7">
        <v>1224</v>
      </c>
      <c r="K376" s="7">
        <v>1088</v>
      </c>
      <c r="L376" s="7">
        <v>1366</v>
      </c>
      <c r="M376" s="7">
        <v>662</v>
      </c>
      <c r="N376" s="7">
        <v>795</v>
      </c>
      <c r="O376" s="7">
        <v>647</v>
      </c>
      <c r="P376" s="7">
        <v>1383</v>
      </c>
      <c r="Q376" s="7">
        <v>1184</v>
      </c>
      <c r="R376" s="35">
        <f t="shared" ref="R376:R385" si="169">SUM(F376:Q376)</f>
        <v>13231</v>
      </c>
    </row>
    <row r="377" spans="1:18" s="29" customFormat="1" ht="13.5" customHeight="1" x14ac:dyDescent="0.15">
      <c r="A377" s="93"/>
      <c r="B377" s="86"/>
      <c r="C377" s="89"/>
      <c r="D377" s="91" t="s">
        <v>10</v>
      </c>
      <c r="E377" s="91"/>
      <c r="F377" s="7">
        <v>1458</v>
      </c>
      <c r="G377" s="7">
        <v>1530</v>
      </c>
      <c r="H377" s="7">
        <v>1300</v>
      </c>
      <c r="I377" s="7">
        <v>1351</v>
      </c>
      <c r="J377" s="7">
        <v>1421</v>
      </c>
      <c r="K377" s="7">
        <v>1681</v>
      </c>
      <c r="L377" s="7">
        <v>1351</v>
      </c>
      <c r="M377" s="7">
        <v>1490</v>
      </c>
      <c r="N377" s="7">
        <v>1656</v>
      </c>
      <c r="O377" s="7">
        <v>1467</v>
      </c>
      <c r="P377" s="7">
        <v>1368</v>
      </c>
      <c r="Q377" s="7">
        <v>1490</v>
      </c>
      <c r="R377" s="35">
        <f t="shared" si="169"/>
        <v>17563</v>
      </c>
    </row>
    <row r="378" spans="1:18" s="29" customFormat="1" ht="13.5" customHeight="1" x14ac:dyDescent="0.15">
      <c r="A378" s="93"/>
      <c r="B378" s="86"/>
      <c r="C378" s="89"/>
      <c r="D378" s="91" t="s">
        <v>11</v>
      </c>
      <c r="E378" s="91"/>
      <c r="F378" s="7">
        <v>0</v>
      </c>
      <c r="G378" s="7">
        <v>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650</v>
      </c>
      <c r="N378" s="7">
        <v>815</v>
      </c>
      <c r="O378" s="7">
        <v>646</v>
      </c>
      <c r="P378" s="7">
        <v>0</v>
      </c>
      <c r="Q378" s="7">
        <v>0</v>
      </c>
      <c r="R378" s="35">
        <f t="shared" si="169"/>
        <v>2111</v>
      </c>
    </row>
    <row r="379" spans="1:18" s="29" customFormat="1" ht="13.5" customHeight="1" thickBot="1" x14ac:dyDescent="0.2">
      <c r="A379" s="93"/>
      <c r="B379" s="86"/>
      <c r="C379" s="90"/>
      <c r="D379" s="91" t="s">
        <v>12</v>
      </c>
      <c r="E379" s="91"/>
      <c r="F379" s="8">
        <f>SUM(F376:F378)</f>
        <v>2755</v>
      </c>
      <c r="G379" s="8">
        <f>SUM(G376:G378)</f>
        <v>2703</v>
      </c>
      <c r="H379" s="8">
        <f>SUM(H376:H378)</f>
        <v>2402</v>
      </c>
      <c r="I379" s="8">
        <f>SUM(I376:I378)</f>
        <v>2661</v>
      </c>
      <c r="J379" s="8">
        <f t="shared" ref="J379:Q379" si="170">SUM(J376:J378)</f>
        <v>2645</v>
      </c>
      <c r="K379" s="8">
        <f t="shared" si="170"/>
        <v>2769</v>
      </c>
      <c r="L379" s="8">
        <f t="shared" si="170"/>
        <v>2717</v>
      </c>
      <c r="M379" s="8">
        <f t="shared" si="170"/>
        <v>2802</v>
      </c>
      <c r="N379" s="8">
        <f t="shared" si="170"/>
        <v>3266</v>
      </c>
      <c r="O379" s="8">
        <f t="shared" si="170"/>
        <v>2760</v>
      </c>
      <c r="P379" s="8">
        <f t="shared" si="170"/>
        <v>2751</v>
      </c>
      <c r="Q379" s="8">
        <f t="shared" si="170"/>
        <v>2674</v>
      </c>
      <c r="R379" s="35">
        <f t="shared" si="169"/>
        <v>32905</v>
      </c>
    </row>
    <row r="380" spans="1:18" s="29" customFormat="1" ht="13.5" customHeight="1" thickBot="1" x14ac:dyDescent="0.2">
      <c r="A380" s="93"/>
      <c r="B380" s="86"/>
      <c r="C380" s="91" t="s">
        <v>13</v>
      </c>
      <c r="D380" s="36" t="s">
        <v>14</v>
      </c>
      <c r="E380" s="37">
        <f>$E$16</f>
        <v>0</v>
      </c>
      <c r="F380" s="38">
        <f>$J$375*$E380</f>
        <v>0</v>
      </c>
      <c r="G380" s="38">
        <f>$J$375*$E380</f>
        <v>0</v>
      </c>
      <c r="H380" s="38">
        <f t="shared" ref="H380:Q381" si="171">$J$375*$E380</f>
        <v>0</v>
      </c>
      <c r="I380" s="38">
        <f t="shared" si="171"/>
        <v>0</v>
      </c>
      <c r="J380" s="38">
        <f t="shared" si="171"/>
        <v>0</v>
      </c>
      <c r="K380" s="38">
        <f t="shared" si="171"/>
        <v>0</v>
      </c>
      <c r="L380" s="38">
        <f t="shared" si="171"/>
        <v>0</v>
      </c>
      <c r="M380" s="38">
        <f t="shared" si="171"/>
        <v>0</v>
      </c>
      <c r="N380" s="38">
        <f t="shared" si="171"/>
        <v>0</v>
      </c>
      <c r="O380" s="38">
        <f t="shared" si="171"/>
        <v>0</v>
      </c>
      <c r="P380" s="38">
        <f t="shared" si="171"/>
        <v>0</v>
      </c>
      <c r="Q380" s="38">
        <f t="shared" si="171"/>
        <v>0</v>
      </c>
      <c r="R380" s="35">
        <f t="shared" si="169"/>
        <v>0</v>
      </c>
    </row>
    <row r="381" spans="1:18" s="29" customFormat="1" ht="13.5" customHeight="1" thickBot="1" x14ac:dyDescent="0.2">
      <c r="A381" s="93"/>
      <c r="B381" s="86"/>
      <c r="C381" s="91"/>
      <c r="D381" s="39" t="s">
        <v>15</v>
      </c>
      <c r="E381" s="37"/>
      <c r="F381" s="38">
        <f>$J$375*$E381</f>
        <v>0</v>
      </c>
      <c r="G381" s="38">
        <f t="shared" ref="G381" si="172">$J$375*$E381</f>
        <v>0</v>
      </c>
      <c r="H381" s="38">
        <f t="shared" si="171"/>
        <v>0</v>
      </c>
      <c r="I381" s="38">
        <f t="shared" si="171"/>
        <v>0</v>
      </c>
      <c r="J381" s="38">
        <f t="shared" si="171"/>
        <v>0</v>
      </c>
      <c r="K381" s="38">
        <f t="shared" si="171"/>
        <v>0</v>
      </c>
      <c r="L381" s="38">
        <f t="shared" si="171"/>
        <v>0</v>
      </c>
      <c r="M381" s="38">
        <f t="shared" si="171"/>
        <v>0</v>
      </c>
      <c r="N381" s="38">
        <f t="shared" si="171"/>
        <v>0</v>
      </c>
      <c r="O381" s="38">
        <f t="shared" si="171"/>
        <v>0</v>
      </c>
      <c r="P381" s="38">
        <f t="shared" si="171"/>
        <v>0</v>
      </c>
      <c r="Q381" s="38">
        <f t="shared" si="171"/>
        <v>0</v>
      </c>
      <c r="R381" s="35">
        <f t="shared" si="169"/>
        <v>0</v>
      </c>
    </row>
    <row r="382" spans="1:18" s="29" customFormat="1" ht="13.5" customHeight="1" thickBot="1" x14ac:dyDescent="0.2">
      <c r="A382" s="93"/>
      <c r="B382" s="86"/>
      <c r="C382" s="91" t="s">
        <v>16</v>
      </c>
      <c r="D382" s="36" t="s">
        <v>9</v>
      </c>
      <c r="E382" s="37">
        <f>$E$18</f>
        <v>0</v>
      </c>
      <c r="F382" s="40">
        <f t="shared" ref="F382:Q384" si="173">$E382*F376</f>
        <v>0</v>
      </c>
      <c r="G382" s="40">
        <f t="shared" si="173"/>
        <v>0</v>
      </c>
      <c r="H382" s="40">
        <f t="shared" si="173"/>
        <v>0</v>
      </c>
      <c r="I382" s="40">
        <f t="shared" si="173"/>
        <v>0</v>
      </c>
      <c r="J382" s="40">
        <f t="shared" si="173"/>
        <v>0</v>
      </c>
      <c r="K382" s="40">
        <f t="shared" si="173"/>
        <v>0</v>
      </c>
      <c r="L382" s="40">
        <f t="shared" si="173"/>
        <v>0</v>
      </c>
      <c r="M382" s="40">
        <f t="shared" si="173"/>
        <v>0</v>
      </c>
      <c r="N382" s="40">
        <f t="shared" si="173"/>
        <v>0</v>
      </c>
      <c r="O382" s="40">
        <f t="shared" si="173"/>
        <v>0</v>
      </c>
      <c r="P382" s="40">
        <f t="shared" si="173"/>
        <v>0</v>
      </c>
      <c r="Q382" s="40">
        <f t="shared" si="173"/>
        <v>0</v>
      </c>
      <c r="R382" s="35">
        <f t="shared" si="169"/>
        <v>0</v>
      </c>
    </row>
    <row r="383" spans="1:18" s="29" customFormat="1" ht="13.5" customHeight="1" thickBot="1" x14ac:dyDescent="0.2">
      <c r="A383" s="93"/>
      <c r="B383" s="86"/>
      <c r="C383" s="91"/>
      <c r="D383" s="36" t="s">
        <v>10</v>
      </c>
      <c r="E383" s="37">
        <f>$E$19</f>
        <v>0</v>
      </c>
      <c r="F383" s="40">
        <f t="shared" si="173"/>
        <v>0</v>
      </c>
      <c r="G383" s="40">
        <f t="shared" si="173"/>
        <v>0</v>
      </c>
      <c r="H383" s="40">
        <f t="shared" si="173"/>
        <v>0</v>
      </c>
      <c r="I383" s="40">
        <f t="shared" si="173"/>
        <v>0</v>
      </c>
      <c r="J383" s="40">
        <f t="shared" si="173"/>
        <v>0</v>
      </c>
      <c r="K383" s="40">
        <f t="shared" si="173"/>
        <v>0</v>
      </c>
      <c r="L383" s="40">
        <f t="shared" si="173"/>
        <v>0</v>
      </c>
      <c r="M383" s="40">
        <f t="shared" si="173"/>
        <v>0</v>
      </c>
      <c r="N383" s="40">
        <f t="shared" si="173"/>
        <v>0</v>
      </c>
      <c r="O383" s="40">
        <f t="shared" si="173"/>
        <v>0</v>
      </c>
      <c r="P383" s="40">
        <f t="shared" si="173"/>
        <v>0</v>
      </c>
      <c r="Q383" s="40">
        <f t="shared" si="173"/>
        <v>0</v>
      </c>
      <c r="R383" s="35">
        <f t="shared" si="169"/>
        <v>0</v>
      </c>
    </row>
    <row r="384" spans="1:18" s="29" customFormat="1" ht="13.5" customHeight="1" thickBot="1" x14ac:dyDescent="0.2">
      <c r="A384" s="93"/>
      <c r="B384" s="86"/>
      <c r="C384" s="91"/>
      <c r="D384" s="36" t="s">
        <v>11</v>
      </c>
      <c r="E384" s="37">
        <f>$E$20</f>
        <v>0</v>
      </c>
      <c r="F384" s="40">
        <f t="shared" si="173"/>
        <v>0</v>
      </c>
      <c r="G384" s="40">
        <f t="shared" si="173"/>
        <v>0</v>
      </c>
      <c r="H384" s="40">
        <f t="shared" si="173"/>
        <v>0</v>
      </c>
      <c r="I384" s="40">
        <f t="shared" si="173"/>
        <v>0</v>
      </c>
      <c r="J384" s="40">
        <f t="shared" si="173"/>
        <v>0</v>
      </c>
      <c r="K384" s="40">
        <f t="shared" si="173"/>
        <v>0</v>
      </c>
      <c r="L384" s="40">
        <f t="shared" si="173"/>
        <v>0</v>
      </c>
      <c r="M384" s="40">
        <f t="shared" si="173"/>
        <v>0</v>
      </c>
      <c r="N384" s="40">
        <f t="shared" si="173"/>
        <v>0</v>
      </c>
      <c r="O384" s="40">
        <f t="shared" si="173"/>
        <v>0</v>
      </c>
      <c r="P384" s="40">
        <f t="shared" si="173"/>
        <v>0</v>
      </c>
      <c r="Q384" s="40">
        <f t="shared" si="173"/>
        <v>0</v>
      </c>
      <c r="R384" s="35">
        <f t="shared" si="169"/>
        <v>0</v>
      </c>
    </row>
    <row r="385" spans="1:19" s="29" customFormat="1" ht="13.5" customHeight="1" x14ac:dyDescent="0.15">
      <c r="A385" s="94"/>
      <c r="B385" s="87"/>
      <c r="C385" s="79" t="s">
        <v>17</v>
      </c>
      <c r="D385" s="80"/>
      <c r="E385" s="81"/>
      <c r="F385" s="41">
        <f>ROUNDDOWN(SUM(F380:F384),0)</f>
        <v>0</v>
      </c>
      <c r="G385" s="41">
        <f>ROUNDDOWN(SUM(G380:G384),0)</f>
        <v>0</v>
      </c>
      <c r="H385" s="41">
        <f>ROUNDDOWN(SUM(H380:H384),0)</f>
        <v>0</v>
      </c>
      <c r="I385" s="41">
        <f>ROUNDDOWN(SUM(I380:I384),0)</f>
        <v>0</v>
      </c>
      <c r="J385" s="41">
        <f>ROUNDDOWN(SUM(J380:J384),0)</f>
        <v>0</v>
      </c>
      <c r="K385" s="41">
        <f t="shared" ref="K385:Q385" si="174">ROUNDDOWN(SUM(K380:K384),0)</f>
        <v>0</v>
      </c>
      <c r="L385" s="41">
        <f t="shared" si="174"/>
        <v>0</v>
      </c>
      <c r="M385" s="41">
        <f t="shared" si="174"/>
        <v>0</v>
      </c>
      <c r="N385" s="41">
        <f t="shared" si="174"/>
        <v>0</v>
      </c>
      <c r="O385" s="41">
        <f t="shared" si="174"/>
        <v>0</v>
      </c>
      <c r="P385" s="41">
        <f t="shared" si="174"/>
        <v>0</v>
      </c>
      <c r="Q385" s="41">
        <f t="shared" si="174"/>
        <v>0</v>
      </c>
      <c r="R385" s="35">
        <f t="shared" si="169"/>
        <v>0</v>
      </c>
    </row>
    <row r="386" spans="1:19" s="29" customFormat="1" ht="13.5" customHeight="1" x14ac:dyDescent="0.15">
      <c r="A386" s="92" t="s">
        <v>75</v>
      </c>
      <c r="B386" s="85" t="s">
        <v>76</v>
      </c>
      <c r="C386" s="79" t="s">
        <v>6</v>
      </c>
      <c r="D386" s="80"/>
      <c r="E386" s="81"/>
      <c r="F386" s="6">
        <v>43</v>
      </c>
      <c r="G386" s="6">
        <v>43</v>
      </c>
      <c r="H386" s="6">
        <v>43</v>
      </c>
      <c r="I386" s="6">
        <v>43</v>
      </c>
      <c r="J386" s="6">
        <v>43</v>
      </c>
      <c r="K386" s="6">
        <v>43</v>
      </c>
      <c r="L386" s="6">
        <v>43</v>
      </c>
      <c r="M386" s="6">
        <v>43</v>
      </c>
      <c r="N386" s="6">
        <v>43</v>
      </c>
      <c r="O386" s="6">
        <v>43</v>
      </c>
      <c r="P386" s="6">
        <v>43</v>
      </c>
      <c r="Q386" s="6">
        <v>43</v>
      </c>
      <c r="R386" s="34" t="s">
        <v>7</v>
      </c>
    </row>
    <row r="387" spans="1:19" s="29" customFormat="1" ht="13.5" customHeight="1" x14ac:dyDescent="0.15">
      <c r="A387" s="93"/>
      <c r="B387" s="86"/>
      <c r="C387" s="88" t="s">
        <v>8</v>
      </c>
      <c r="D387" s="91" t="s">
        <v>9</v>
      </c>
      <c r="E387" s="91"/>
      <c r="F387" s="7">
        <v>2613</v>
      </c>
      <c r="G387" s="7">
        <v>2422</v>
      </c>
      <c r="H387" s="7">
        <v>2377</v>
      </c>
      <c r="I387" s="7">
        <v>2820</v>
      </c>
      <c r="J387" s="7">
        <v>2783</v>
      </c>
      <c r="K387" s="7">
        <v>2286</v>
      </c>
      <c r="L387" s="7">
        <v>3107</v>
      </c>
      <c r="M387" s="7">
        <v>1958</v>
      </c>
      <c r="N387" s="7">
        <v>1621</v>
      </c>
      <c r="O387" s="7">
        <v>1769</v>
      </c>
      <c r="P387" s="7">
        <v>3238</v>
      </c>
      <c r="Q387" s="7">
        <v>2391</v>
      </c>
      <c r="R387" s="35">
        <f>SUM(F387:Q387)</f>
        <v>29385</v>
      </c>
    </row>
    <row r="388" spans="1:19" s="29" customFormat="1" ht="13.5" customHeight="1" x14ac:dyDescent="0.15">
      <c r="A388" s="93"/>
      <c r="B388" s="86"/>
      <c r="C388" s="89"/>
      <c r="D388" s="91" t="s">
        <v>10</v>
      </c>
      <c r="E388" s="91"/>
      <c r="F388" s="7">
        <v>2556</v>
      </c>
      <c r="G388" s="7">
        <v>2750</v>
      </c>
      <c r="H388" s="7">
        <v>2388</v>
      </c>
      <c r="I388" s="7">
        <v>2639</v>
      </c>
      <c r="J388" s="7">
        <v>2728</v>
      </c>
      <c r="K388" s="7">
        <v>3093</v>
      </c>
      <c r="L388" s="7">
        <v>2519</v>
      </c>
      <c r="M388" s="7">
        <v>3238</v>
      </c>
      <c r="N388" s="7">
        <v>2478</v>
      </c>
      <c r="O388" s="7">
        <v>2956</v>
      </c>
      <c r="P388" s="7">
        <v>2744</v>
      </c>
      <c r="Q388" s="7">
        <v>2649</v>
      </c>
      <c r="R388" s="35">
        <f t="shared" ref="R388:R396" si="175">SUM(F388:Q388)</f>
        <v>32738</v>
      </c>
    </row>
    <row r="389" spans="1:19" s="29" customFormat="1" ht="13.5" customHeight="1" x14ac:dyDescent="0.15">
      <c r="A389" s="93"/>
      <c r="B389" s="86"/>
      <c r="C389" s="89"/>
      <c r="D389" s="91" t="s">
        <v>11</v>
      </c>
      <c r="E389" s="91"/>
      <c r="F389" s="7">
        <v>0</v>
      </c>
      <c r="G389" s="7">
        <v>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7">
        <v>1490</v>
      </c>
      <c r="N389" s="7">
        <v>1171</v>
      </c>
      <c r="O389" s="7">
        <v>1317</v>
      </c>
      <c r="P389" s="7">
        <v>0</v>
      </c>
      <c r="Q389" s="7">
        <v>0</v>
      </c>
      <c r="R389" s="35">
        <f t="shared" si="175"/>
        <v>3978</v>
      </c>
    </row>
    <row r="390" spans="1:19" s="29" customFormat="1" ht="13.5" customHeight="1" thickBot="1" x14ac:dyDescent="0.2">
      <c r="A390" s="93"/>
      <c r="B390" s="86"/>
      <c r="C390" s="90"/>
      <c r="D390" s="91" t="s">
        <v>12</v>
      </c>
      <c r="E390" s="91"/>
      <c r="F390" s="8">
        <f>SUM(F387:F389)</f>
        <v>5169</v>
      </c>
      <c r="G390" s="8">
        <f>SUM(G387:G389)</f>
        <v>5172</v>
      </c>
      <c r="H390" s="8">
        <f>SUM(H387:H389)</f>
        <v>4765</v>
      </c>
      <c r="I390" s="8">
        <f>SUM(I387:I389)</f>
        <v>5459</v>
      </c>
      <c r="J390" s="8">
        <f t="shared" ref="J390:Q390" si="176">SUM(J387:J389)</f>
        <v>5511</v>
      </c>
      <c r="K390" s="8">
        <f t="shared" si="176"/>
        <v>5379</v>
      </c>
      <c r="L390" s="8">
        <f t="shared" si="176"/>
        <v>5626</v>
      </c>
      <c r="M390" s="8">
        <f t="shared" si="176"/>
        <v>6686</v>
      </c>
      <c r="N390" s="8">
        <f t="shared" si="176"/>
        <v>5270</v>
      </c>
      <c r="O390" s="8">
        <f t="shared" si="176"/>
        <v>6042</v>
      </c>
      <c r="P390" s="8">
        <f t="shared" si="176"/>
        <v>5982</v>
      </c>
      <c r="Q390" s="8">
        <f t="shared" si="176"/>
        <v>5040</v>
      </c>
      <c r="R390" s="35">
        <f t="shared" si="175"/>
        <v>66101</v>
      </c>
    </row>
    <row r="391" spans="1:19" s="29" customFormat="1" ht="12.75" thickBot="1" x14ac:dyDescent="0.2">
      <c r="A391" s="93"/>
      <c r="B391" s="86"/>
      <c r="C391" s="91" t="s">
        <v>13</v>
      </c>
      <c r="D391" s="36" t="s">
        <v>14</v>
      </c>
      <c r="E391" s="37"/>
      <c r="F391" s="38">
        <f>$J$386*$E391</f>
        <v>0</v>
      </c>
      <c r="G391" s="38">
        <f t="shared" ref="G391:Q392" si="177">$J$386*$E391</f>
        <v>0</v>
      </c>
      <c r="H391" s="38">
        <f t="shared" si="177"/>
        <v>0</v>
      </c>
      <c r="I391" s="38">
        <f t="shared" si="177"/>
        <v>0</v>
      </c>
      <c r="J391" s="38">
        <f t="shared" si="177"/>
        <v>0</v>
      </c>
      <c r="K391" s="38">
        <f t="shared" si="177"/>
        <v>0</v>
      </c>
      <c r="L391" s="38">
        <f t="shared" si="177"/>
        <v>0</v>
      </c>
      <c r="M391" s="38">
        <f t="shared" si="177"/>
        <v>0</v>
      </c>
      <c r="N391" s="38">
        <f t="shared" si="177"/>
        <v>0</v>
      </c>
      <c r="O391" s="38">
        <f t="shared" si="177"/>
        <v>0</v>
      </c>
      <c r="P391" s="38">
        <f t="shared" si="177"/>
        <v>0</v>
      </c>
      <c r="Q391" s="38">
        <f t="shared" si="177"/>
        <v>0</v>
      </c>
      <c r="R391" s="35">
        <f t="shared" si="175"/>
        <v>0</v>
      </c>
    </row>
    <row r="392" spans="1:19" s="29" customFormat="1" ht="12.75" thickBot="1" x14ac:dyDescent="0.2">
      <c r="A392" s="93"/>
      <c r="B392" s="86"/>
      <c r="C392" s="91"/>
      <c r="D392" s="39" t="s">
        <v>15</v>
      </c>
      <c r="E392" s="37"/>
      <c r="F392" s="38">
        <f>$J$386*$E392</f>
        <v>0</v>
      </c>
      <c r="G392" s="38">
        <f t="shared" si="177"/>
        <v>0</v>
      </c>
      <c r="H392" s="38">
        <f t="shared" si="177"/>
        <v>0</v>
      </c>
      <c r="I392" s="38">
        <f t="shared" si="177"/>
        <v>0</v>
      </c>
      <c r="J392" s="38">
        <f t="shared" si="177"/>
        <v>0</v>
      </c>
      <c r="K392" s="38">
        <f t="shared" si="177"/>
        <v>0</v>
      </c>
      <c r="L392" s="38">
        <f t="shared" si="177"/>
        <v>0</v>
      </c>
      <c r="M392" s="38">
        <f t="shared" si="177"/>
        <v>0</v>
      </c>
      <c r="N392" s="38">
        <f t="shared" si="177"/>
        <v>0</v>
      </c>
      <c r="O392" s="38">
        <f t="shared" si="177"/>
        <v>0</v>
      </c>
      <c r="P392" s="38">
        <f t="shared" si="177"/>
        <v>0</v>
      </c>
      <c r="Q392" s="38">
        <f t="shared" si="177"/>
        <v>0</v>
      </c>
      <c r="R392" s="35">
        <f t="shared" si="175"/>
        <v>0</v>
      </c>
    </row>
    <row r="393" spans="1:19" s="29" customFormat="1" ht="12.75" thickBot="1" x14ac:dyDescent="0.2">
      <c r="A393" s="93"/>
      <c r="B393" s="86"/>
      <c r="C393" s="91" t="s">
        <v>16</v>
      </c>
      <c r="D393" s="36" t="s">
        <v>9</v>
      </c>
      <c r="E393" s="37"/>
      <c r="F393" s="40">
        <f t="shared" ref="F393:Q395" si="178">$E393*F387</f>
        <v>0</v>
      </c>
      <c r="G393" s="40">
        <f t="shared" si="178"/>
        <v>0</v>
      </c>
      <c r="H393" s="40">
        <f t="shared" si="178"/>
        <v>0</v>
      </c>
      <c r="I393" s="40">
        <f t="shared" si="178"/>
        <v>0</v>
      </c>
      <c r="J393" s="40">
        <f t="shared" si="178"/>
        <v>0</v>
      </c>
      <c r="K393" s="40">
        <f t="shared" si="178"/>
        <v>0</v>
      </c>
      <c r="L393" s="40">
        <f t="shared" si="178"/>
        <v>0</v>
      </c>
      <c r="M393" s="40">
        <f t="shared" si="178"/>
        <v>0</v>
      </c>
      <c r="N393" s="40">
        <f t="shared" si="178"/>
        <v>0</v>
      </c>
      <c r="O393" s="40">
        <f t="shared" si="178"/>
        <v>0</v>
      </c>
      <c r="P393" s="40">
        <f t="shared" si="178"/>
        <v>0</v>
      </c>
      <c r="Q393" s="40">
        <f t="shared" si="178"/>
        <v>0</v>
      </c>
      <c r="R393" s="35">
        <f t="shared" si="175"/>
        <v>0</v>
      </c>
    </row>
    <row r="394" spans="1:19" s="29" customFormat="1" ht="12.75" thickBot="1" x14ac:dyDescent="0.2">
      <c r="A394" s="93"/>
      <c r="B394" s="86"/>
      <c r="C394" s="91"/>
      <c r="D394" s="36" t="s">
        <v>10</v>
      </c>
      <c r="E394" s="37"/>
      <c r="F394" s="40">
        <f t="shared" si="178"/>
        <v>0</v>
      </c>
      <c r="G394" s="40">
        <f t="shared" si="178"/>
        <v>0</v>
      </c>
      <c r="H394" s="40">
        <f t="shared" si="178"/>
        <v>0</v>
      </c>
      <c r="I394" s="40">
        <f t="shared" si="178"/>
        <v>0</v>
      </c>
      <c r="J394" s="40">
        <f t="shared" si="178"/>
        <v>0</v>
      </c>
      <c r="K394" s="40">
        <f t="shared" si="178"/>
        <v>0</v>
      </c>
      <c r="L394" s="40">
        <f t="shared" si="178"/>
        <v>0</v>
      </c>
      <c r="M394" s="40">
        <f t="shared" si="178"/>
        <v>0</v>
      </c>
      <c r="N394" s="40">
        <f t="shared" si="178"/>
        <v>0</v>
      </c>
      <c r="O394" s="40">
        <f t="shared" si="178"/>
        <v>0</v>
      </c>
      <c r="P394" s="40">
        <f t="shared" si="178"/>
        <v>0</v>
      </c>
      <c r="Q394" s="40">
        <f t="shared" si="178"/>
        <v>0</v>
      </c>
      <c r="R394" s="35">
        <f t="shared" si="175"/>
        <v>0</v>
      </c>
    </row>
    <row r="395" spans="1:19" s="29" customFormat="1" ht="12.75" thickBot="1" x14ac:dyDescent="0.2">
      <c r="A395" s="93"/>
      <c r="B395" s="86"/>
      <c r="C395" s="91"/>
      <c r="D395" s="36" t="s">
        <v>11</v>
      </c>
      <c r="E395" s="37"/>
      <c r="F395" s="40">
        <f t="shared" si="178"/>
        <v>0</v>
      </c>
      <c r="G395" s="40">
        <f t="shared" si="178"/>
        <v>0</v>
      </c>
      <c r="H395" s="40">
        <f t="shared" si="178"/>
        <v>0</v>
      </c>
      <c r="I395" s="40">
        <f t="shared" si="178"/>
        <v>0</v>
      </c>
      <c r="J395" s="40">
        <f t="shared" si="178"/>
        <v>0</v>
      </c>
      <c r="K395" s="40">
        <f t="shared" si="178"/>
        <v>0</v>
      </c>
      <c r="L395" s="40">
        <f t="shared" si="178"/>
        <v>0</v>
      </c>
      <c r="M395" s="40">
        <f t="shared" si="178"/>
        <v>0</v>
      </c>
      <c r="N395" s="40">
        <f t="shared" si="178"/>
        <v>0</v>
      </c>
      <c r="O395" s="40">
        <f t="shared" si="178"/>
        <v>0</v>
      </c>
      <c r="P395" s="40">
        <f t="shared" si="178"/>
        <v>0</v>
      </c>
      <c r="Q395" s="40">
        <f t="shared" si="178"/>
        <v>0</v>
      </c>
      <c r="R395" s="35">
        <f t="shared" si="175"/>
        <v>0</v>
      </c>
    </row>
    <row r="396" spans="1:19" s="29" customFormat="1" ht="13.5" customHeight="1" x14ac:dyDescent="0.15">
      <c r="A396" s="94"/>
      <c r="B396" s="87"/>
      <c r="C396" s="79" t="s">
        <v>17</v>
      </c>
      <c r="D396" s="80"/>
      <c r="E396" s="81"/>
      <c r="F396" s="41">
        <f>ROUNDDOWN(SUM(F391:F395),0)</f>
        <v>0</v>
      </c>
      <c r="G396" s="41">
        <f>ROUNDDOWN(SUM(G391:G395),0)</f>
        <v>0</v>
      </c>
      <c r="H396" s="41">
        <f>ROUNDDOWN(SUM(H391:H395),0)</f>
        <v>0</v>
      </c>
      <c r="I396" s="41">
        <f>ROUNDDOWN(SUM(I391:I395),0)</f>
        <v>0</v>
      </c>
      <c r="J396" s="41">
        <f>ROUNDDOWN(SUM(J391:J395),0)</f>
        <v>0</v>
      </c>
      <c r="K396" s="41">
        <f t="shared" ref="K396:Q396" si="179">ROUNDDOWN(SUM(K391:K395),0)</f>
        <v>0</v>
      </c>
      <c r="L396" s="41">
        <f t="shared" si="179"/>
        <v>0</v>
      </c>
      <c r="M396" s="41">
        <f t="shared" si="179"/>
        <v>0</v>
      </c>
      <c r="N396" s="41">
        <f t="shared" si="179"/>
        <v>0</v>
      </c>
      <c r="O396" s="41">
        <f t="shared" si="179"/>
        <v>0</v>
      </c>
      <c r="P396" s="41">
        <f t="shared" si="179"/>
        <v>0</v>
      </c>
      <c r="Q396" s="41">
        <f t="shared" si="179"/>
        <v>0</v>
      </c>
      <c r="R396" s="35">
        <f t="shared" si="175"/>
        <v>0</v>
      </c>
      <c r="S396" s="42">
        <f>R396+R385+R374+R363+R352</f>
        <v>0</v>
      </c>
    </row>
    <row r="397" spans="1:19" s="55" customFormat="1" ht="6" customHeight="1" x14ac:dyDescent="0.15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4"/>
    </row>
    <row r="398" spans="1:19" s="50" customFormat="1" ht="13.5" customHeight="1" x14ac:dyDescent="0.15">
      <c r="A398" s="48"/>
      <c r="B398" s="31" t="s">
        <v>3</v>
      </c>
      <c r="C398" s="79" t="s">
        <v>4</v>
      </c>
      <c r="D398" s="80"/>
      <c r="E398" s="81"/>
      <c r="F398" s="32" t="s">
        <v>114</v>
      </c>
      <c r="G398" s="32" t="s">
        <v>115</v>
      </c>
      <c r="H398" s="32" t="s">
        <v>116</v>
      </c>
      <c r="I398" s="32" t="s">
        <v>117</v>
      </c>
      <c r="J398" s="32" t="s">
        <v>118</v>
      </c>
      <c r="K398" s="32" t="s">
        <v>119</v>
      </c>
      <c r="L398" s="32" t="s">
        <v>120</v>
      </c>
      <c r="M398" s="32" t="s">
        <v>121</v>
      </c>
      <c r="N398" s="32" t="s">
        <v>122</v>
      </c>
      <c r="O398" s="32" t="s">
        <v>123</v>
      </c>
      <c r="P398" s="32" t="s">
        <v>124</v>
      </c>
      <c r="Q398" s="32" t="s">
        <v>125</v>
      </c>
      <c r="R398" s="70" t="s">
        <v>5</v>
      </c>
    </row>
    <row r="399" spans="1:19" s="29" customFormat="1" ht="13.5" customHeight="1" x14ac:dyDescent="0.15">
      <c r="A399" s="92" t="s">
        <v>98</v>
      </c>
      <c r="B399" s="85" t="s">
        <v>99</v>
      </c>
      <c r="C399" s="79" t="s">
        <v>6</v>
      </c>
      <c r="D399" s="80"/>
      <c r="E399" s="81"/>
      <c r="F399" s="6">
        <v>23</v>
      </c>
      <c r="G399" s="6">
        <v>23</v>
      </c>
      <c r="H399" s="6">
        <v>23</v>
      </c>
      <c r="I399" s="6">
        <v>23</v>
      </c>
      <c r="J399" s="6">
        <v>23</v>
      </c>
      <c r="K399" s="6">
        <v>23</v>
      </c>
      <c r="L399" s="6">
        <v>23</v>
      </c>
      <c r="M399" s="6">
        <v>23</v>
      </c>
      <c r="N399" s="6">
        <v>23</v>
      </c>
      <c r="O399" s="6">
        <v>23</v>
      </c>
      <c r="P399" s="6">
        <v>23</v>
      </c>
      <c r="Q399" s="6">
        <v>23</v>
      </c>
      <c r="R399" s="34" t="s">
        <v>7</v>
      </c>
    </row>
    <row r="400" spans="1:19" s="29" customFormat="1" ht="13.5" customHeight="1" x14ac:dyDescent="0.15">
      <c r="A400" s="93"/>
      <c r="B400" s="86"/>
      <c r="C400" s="88" t="s">
        <v>8</v>
      </c>
      <c r="D400" s="91" t="s">
        <v>9</v>
      </c>
      <c r="E400" s="91"/>
      <c r="F400" s="7">
        <v>1770</v>
      </c>
      <c r="G400" s="7">
        <v>1718</v>
      </c>
      <c r="H400" s="7">
        <v>1727</v>
      </c>
      <c r="I400" s="7">
        <v>1756</v>
      </c>
      <c r="J400" s="7">
        <v>1811</v>
      </c>
      <c r="K400" s="7">
        <v>1665</v>
      </c>
      <c r="L400" s="7">
        <v>1887</v>
      </c>
      <c r="M400" s="7">
        <v>1106</v>
      </c>
      <c r="N400" s="7">
        <v>1049</v>
      </c>
      <c r="O400" s="7">
        <v>932</v>
      </c>
      <c r="P400" s="7">
        <v>1914</v>
      </c>
      <c r="Q400" s="7">
        <v>1972</v>
      </c>
      <c r="R400" s="35">
        <f>SUM(F400:Q400)</f>
        <v>19307</v>
      </c>
    </row>
    <row r="401" spans="1:18" s="29" customFormat="1" ht="13.5" customHeight="1" x14ac:dyDescent="0.15">
      <c r="A401" s="93"/>
      <c r="B401" s="86"/>
      <c r="C401" s="89"/>
      <c r="D401" s="91" t="s">
        <v>10</v>
      </c>
      <c r="E401" s="91"/>
      <c r="F401" s="7">
        <v>2068</v>
      </c>
      <c r="G401" s="7">
        <v>2140</v>
      </c>
      <c r="H401" s="7">
        <v>1791</v>
      </c>
      <c r="I401" s="7">
        <v>1901</v>
      </c>
      <c r="J401" s="7">
        <v>2019</v>
      </c>
      <c r="K401" s="7">
        <v>2361</v>
      </c>
      <c r="L401" s="7">
        <v>1910</v>
      </c>
      <c r="M401" s="7">
        <v>1990</v>
      </c>
      <c r="N401" s="7">
        <v>1882</v>
      </c>
      <c r="O401" s="7">
        <v>2036</v>
      </c>
      <c r="P401" s="7">
        <v>2022</v>
      </c>
      <c r="Q401" s="7">
        <v>2017</v>
      </c>
      <c r="R401" s="35">
        <f t="shared" ref="R401:R409" si="180">SUM(F401:Q401)</f>
        <v>24137</v>
      </c>
    </row>
    <row r="402" spans="1:18" s="29" customFormat="1" ht="13.5" customHeight="1" x14ac:dyDescent="0.15">
      <c r="A402" s="93"/>
      <c r="B402" s="86"/>
      <c r="C402" s="89"/>
      <c r="D402" s="91" t="s">
        <v>11</v>
      </c>
      <c r="E402" s="91"/>
      <c r="F402" s="7">
        <v>0</v>
      </c>
      <c r="G402" s="7">
        <v>0</v>
      </c>
      <c r="H402" s="7">
        <v>0</v>
      </c>
      <c r="I402" s="7">
        <v>0</v>
      </c>
      <c r="J402" s="7">
        <v>0</v>
      </c>
      <c r="K402" s="7">
        <v>0</v>
      </c>
      <c r="L402" s="7">
        <v>0</v>
      </c>
      <c r="M402" s="7">
        <v>895</v>
      </c>
      <c r="N402" s="7">
        <v>871</v>
      </c>
      <c r="O402" s="7">
        <v>748</v>
      </c>
      <c r="P402" s="7">
        <v>0</v>
      </c>
      <c r="Q402" s="7">
        <v>0</v>
      </c>
      <c r="R402" s="35">
        <f t="shared" si="180"/>
        <v>2514</v>
      </c>
    </row>
    <row r="403" spans="1:18" s="29" customFormat="1" ht="13.5" customHeight="1" thickBot="1" x14ac:dyDescent="0.2">
      <c r="A403" s="93"/>
      <c r="B403" s="86"/>
      <c r="C403" s="90"/>
      <c r="D403" s="91" t="s">
        <v>12</v>
      </c>
      <c r="E403" s="91"/>
      <c r="F403" s="8">
        <f>SUM(F400:F402)</f>
        <v>3838</v>
      </c>
      <c r="G403" s="8">
        <f>SUM(G400:G402)</f>
        <v>3858</v>
      </c>
      <c r="H403" s="8">
        <f>SUM(H400:H402)</f>
        <v>3518</v>
      </c>
      <c r="I403" s="8">
        <f>SUM(I400:I402)</f>
        <v>3657</v>
      </c>
      <c r="J403" s="8">
        <f t="shared" ref="J403:Q403" si="181">SUM(J400:J402)</f>
        <v>3830</v>
      </c>
      <c r="K403" s="8">
        <f t="shared" si="181"/>
        <v>4026</v>
      </c>
      <c r="L403" s="8">
        <f t="shared" si="181"/>
        <v>3797</v>
      </c>
      <c r="M403" s="8">
        <f t="shared" si="181"/>
        <v>3991</v>
      </c>
      <c r="N403" s="8">
        <f t="shared" si="181"/>
        <v>3802</v>
      </c>
      <c r="O403" s="8">
        <f t="shared" si="181"/>
        <v>3716</v>
      </c>
      <c r="P403" s="8">
        <f t="shared" si="181"/>
        <v>3936</v>
      </c>
      <c r="Q403" s="8">
        <f t="shared" si="181"/>
        <v>3989</v>
      </c>
      <c r="R403" s="35">
        <f t="shared" si="180"/>
        <v>45958</v>
      </c>
    </row>
    <row r="404" spans="1:18" s="29" customFormat="1" ht="13.5" customHeight="1" thickBot="1" x14ac:dyDescent="0.2">
      <c r="A404" s="93"/>
      <c r="B404" s="86"/>
      <c r="C404" s="91" t="s">
        <v>13</v>
      </c>
      <c r="D404" s="36" t="s">
        <v>14</v>
      </c>
      <c r="E404" s="37"/>
      <c r="F404" s="38">
        <f>$J$399*$E404</f>
        <v>0</v>
      </c>
      <c r="G404" s="38">
        <f t="shared" ref="G404:Q404" si="182">$J$399*$E404</f>
        <v>0</v>
      </c>
      <c r="H404" s="38">
        <f t="shared" si="182"/>
        <v>0</v>
      </c>
      <c r="I404" s="38">
        <f t="shared" si="182"/>
        <v>0</v>
      </c>
      <c r="J404" s="38">
        <f>$J$399*$E404</f>
        <v>0</v>
      </c>
      <c r="K404" s="38">
        <f t="shared" si="182"/>
        <v>0</v>
      </c>
      <c r="L404" s="38">
        <f t="shared" si="182"/>
        <v>0</v>
      </c>
      <c r="M404" s="38">
        <f t="shared" si="182"/>
        <v>0</v>
      </c>
      <c r="N404" s="38">
        <f t="shared" si="182"/>
        <v>0</v>
      </c>
      <c r="O404" s="38">
        <f t="shared" si="182"/>
        <v>0</v>
      </c>
      <c r="P404" s="38">
        <f t="shared" si="182"/>
        <v>0</v>
      </c>
      <c r="Q404" s="38">
        <f t="shared" si="182"/>
        <v>0</v>
      </c>
      <c r="R404" s="35">
        <f t="shared" si="180"/>
        <v>0</v>
      </c>
    </row>
    <row r="405" spans="1:18" s="29" customFormat="1" ht="13.5" customHeight="1" thickBot="1" x14ac:dyDescent="0.2">
      <c r="A405" s="93"/>
      <c r="B405" s="86"/>
      <c r="C405" s="91"/>
      <c r="D405" s="39" t="s">
        <v>15</v>
      </c>
      <c r="E405" s="37"/>
      <c r="F405" s="38">
        <f>$J$375*$E405</f>
        <v>0</v>
      </c>
      <c r="G405" s="38">
        <f t="shared" ref="G405:Q405" si="183">$J$375*$E405</f>
        <v>0</v>
      </c>
      <c r="H405" s="38">
        <f t="shared" si="183"/>
        <v>0</v>
      </c>
      <c r="I405" s="38">
        <f t="shared" si="183"/>
        <v>0</v>
      </c>
      <c r="J405" s="38">
        <f t="shared" si="183"/>
        <v>0</v>
      </c>
      <c r="K405" s="38">
        <f t="shared" si="183"/>
        <v>0</v>
      </c>
      <c r="L405" s="38">
        <f t="shared" si="183"/>
        <v>0</v>
      </c>
      <c r="M405" s="38">
        <f t="shared" si="183"/>
        <v>0</v>
      </c>
      <c r="N405" s="38">
        <f t="shared" si="183"/>
        <v>0</v>
      </c>
      <c r="O405" s="38">
        <f t="shared" si="183"/>
        <v>0</v>
      </c>
      <c r="P405" s="38">
        <f t="shared" si="183"/>
        <v>0</v>
      </c>
      <c r="Q405" s="38">
        <f t="shared" si="183"/>
        <v>0</v>
      </c>
      <c r="R405" s="35">
        <f t="shared" si="180"/>
        <v>0</v>
      </c>
    </row>
    <row r="406" spans="1:18" s="29" customFormat="1" ht="13.5" customHeight="1" thickBot="1" x14ac:dyDescent="0.2">
      <c r="A406" s="93"/>
      <c r="B406" s="86"/>
      <c r="C406" s="91" t="s">
        <v>16</v>
      </c>
      <c r="D406" s="36" t="s">
        <v>9</v>
      </c>
      <c r="E406" s="37"/>
      <c r="F406" s="40">
        <f>$E406*F400</f>
        <v>0</v>
      </c>
      <c r="G406" s="40">
        <f t="shared" ref="G406:Q408" si="184">$E406*G400</f>
        <v>0</v>
      </c>
      <c r="H406" s="40">
        <f t="shared" si="184"/>
        <v>0</v>
      </c>
      <c r="I406" s="40">
        <f t="shared" si="184"/>
        <v>0</v>
      </c>
      <c r="J406" s="40">
        <f t="shared" si="184"/>
        <v>0</v>
      </c>
      <c r="K406" s="40">
        <f t="shared" si="184"/>
        <v>0</v>
      </c>
      <c r="L406" s="40">
        <f t="shared" si="184"/>
        <v>0</v>
      </c>
      <c r="M406" s="40">
        <f t="shared" si="184"/>
        <v>0</v>
      </c>
      <c r="N406" s="40">
        <f t="shared" si="184"/>
        <v>0</v>
      </c>
      <c r="O406" s="40">
        <f t="shared" si="184"/>
        <v>0</v>
      </c>
      <c r="P406" s="40">
        <f t="shared" si="184"/>
        <v>0</v>
      </c>
      <c r="Q406" s="40">
        <f t="shared" si="184"/>
        <v>0</v>
      </c>
      <c r="R406" s="35">
        <f t="shared" si="180"/>
        <v>0</v>
      </c>
    </row>
    <row r="407" spans="1:18" s="29" customFormat="1" ht="13.5" customHeight="1" thickBot="1" x14ac:dyDescent="0.2">
      <c r="A407" s="93"/>
      <c r="B407" s="86"/>
      <c r="C407" s="91"/>
      <c r="D407" s="36" t="s">
        <v>10</v>
      </c>
      <c r="E407" s="37"/>
      <c r="F407" s="40">
        <f>$E407*F401</f>
        <v>0</v>
      </c>
      <c r="G407" s="40">
        <f t="shared" si="184"/>
        <v>0</v>
      </c>
      <c r="H407" s="40">
        <f t="shared" si="184"/>
        <v>0</v>
      </c>
      <c r="I407" s="40">
        <f t="shared" si="184"/>
        <v>0</v>
      </c>
      <c r="J407" s="40">
        <f t="shared" si="184"/>
        <v>0</v>
      </c>
      <c r="K407" s="40">
        <f t="shared" si="184"/>
        <v>0</v>
      </c>
      <c r="L407" s="40">
        <f t="shared" si="184"/>
        <v>0</v>
      </c>
      <c r="M407" s="40">
        <f t="shared" si="184"/>
        <v>0</v>
      </c>
      <c r="N407" s="40">
        <f t="shared" si="184"/>
        <v>0</v>
      </c>
      <c r="O407" s="40">
        <f t="shared" si="184"/>
        <v>0</v>
      </c>
      <c r="P407" s="40">
        <f t="shared" si="184"/>
        <v>0</v>
      </c>
      <c r="Q407" s="40">
        <f t="shared" si="184"/>
        <v>0</v>
      </c>
      <c r="R407" s="35">
        <f t="shared" si="180"/>
        <v>0</v>
      </c>
    </row>
    <row r="408" spans="1:18" s="29" customFormat="1" ht="13.5" customHeight="1" thickBot="1" x14ac:dyDescent="0.2">
      <c r="A408" s="93"/>
      <c r="B408" s="86"/>
      <c r="C408" s="91"/>
      <c r="D408" s="36" t="s">
        <v>11</v>
      </c>
      <c r="E408" s="37"/>
      <c r="F408" s="40">
        <f>$E408*F402</f>
        <v>0</v>
      </c>
      <c r="G408" s="40">
        <f t="shared" si="184"/>
        <v>0</v>
      </c>
      <c r="H408" s="40">
        <f t="shared" si="184"/>
        <v>0</v>
      </c>
      <c r="I408" s="40">
        <f t="shared" si="184"/>
        <v>0</v>
      </c>
      <c r="J408" s="40">
        <f t="shared" si="184"/>
        <v>0</v>
      </c>
      <c r="K408" s="40">
        <f t="shared" si="184"/>
        <v>0</v>
      </c>
      <c r="L408" s="40">
        <f t="shared" si="184"/>
        <v>0</v>
      </c>
      <c r="M408" s="40">
        <f t="shared" si="184"/>
        <v>0</v>
      </c>
      <c r="N408" s="40">
        <f t="shared" si="184"/>
        <v>0</v>
      </c>
      <c r="O408" s="40">
        <f t="shared" si="184"/>
        <v>0</v>
      </c>
      <c r="P408" s="40">
        <f t="shared" si="184"/>
        <v>0</v>
      </c>
      <c r="Q408" s="40">
        <f t="shared" si="184"/>
        <v>0</v>
      </c>
      <c r="R408" s="35">
        <f t="shared" si="180"/>
        <v>0</v>
      </c>
    </row>
    <row r="409" spans="1:18" s="29" customFormat="1" ht="13.5" customHeight="1" x14ac:dyDescent="0.15">
      <c r="A409" s="94"/>
      <c r="B409" s="87"/>
      <c r="C409" s="79" t="s">
        <v>17</v>
      </c>
      <c r="D409" s="80"/>
      <c r="E409" s="81"/>
      <c r="F409" s="41">
        <f>ROUNDDOWN(SUM(F404:F408),0)</f>
        <v>0</v>
      </c>
      <c r="G409" s="41">
        <f>ROUNDDOWN(SUM(G404:G408),0)</f>
        <v>0</v>
      </c>
      <c r="H409" s="41">
        <f>ROUNDDOWN(SUM(H404:H408),0)</f>
        <v>0</v>
      </c>
      <c r="I409" s="41">
        <f>ROUNDDOWN(SUM(I404:I408),0)</f>
        <v>0</v>
      </c>
      <c r="J409" s="41">
        <f>ROUNDDOWN(SUM(J404:J408),0)</f>
        <v>0</v>
      </c>
      <c r="K409" s="41">
        <f t="shared" ref="K409:Q409" si="185">ROUNDDOWN(SUM(K404:K408),0)</f>
        <v>0</v>
      </c>
      <c r="L409" s="41">
        <f t="shared" si="185"/>
        <v>0</v>
      </c>
      <c r="M409" s="41">
        <f t="shared" si="185"/>
        <v>0</v>
      </c>
      <c r="N409" s="41">
        <f t="shared" si="185"/>
        <v>0</v>
      </c>
      <c r="O409" s="41">
        <f t="shared" si="185"/>
        <v>0</v>
      </c>
      <c r="P409" s="41">
        <f t="shared" si="185"/>
        <v>0</v>
      </c>
      <c r="Q409" s="41">
        <f t="shared" si="185"/>
        <v>0</v>
      </c>
      <c r="R409" s="35">
        <f t="shared" si="180"/>
        <v>0</v>
      </c>
    </row>
    <row r="410" spans="1:18" s="29" customFormat="1" ht="13.5" customHeight="1" x14ac:dyDescent="0.15">
      <c r="A410" s="92" t="s">
        <v>100</v>
      </c>
      <c r="B410" s="85" t="s">
        <v>101</v>
      </c>
      <c r="C410" s="79" t="s">
        <v>6</v>
      </c>
      <c r="D410" s="80"/>
      <c r="E410" s="81"/>
      <c r="F410" s="6">
        <v>246</v>
      </c>
      <c r="G410" s="6">
        <v>246</v>
      </c>
      <c r="H410" s="6">
        <v>246</v>
      </c>
      <c r="I410" s="6">
        <v>246</v>
      </c>
      <c r="J410" s="6">
        <v>246</v>
      </c>
      <c r="K410" s="6">
        <v>246</v>
      </c>
      <c r="L410" s="6">
        <v>246</v>
      </c>
      <c r="M410" s="6">
        <v>246</v>
      </c>
      <c r="N410" s="6">
        <v>246</v>
      </c>
      <c r="O410" s="6">
        <v>246</v>
      </c>
      <c r="P410" s="6">
        <v>246</v>
      </c>
      <c r="Q410" s="6">
        <v>246</v>
      </c>
      <c r="R410" s="34" t="s">
        <v>7</v>
      </c>
    </row>
    <row r="411" spans="1:18" s="29" customFormat="1" ht="13.5" customHeight="1" x14ac:dyDescent="0.15">
      <c r="A411" s="93"/>
      <c r="B411" s="86"/>
      <c r="C411" s="88" t="s">
        <v>8</v>
      </c>
      <c r="D411" s="91" t="s">
        <v>9</v>
      </c>
      <c r="E411" s="91"/>
      <c r="F411" s="7">
        <v>3831</v>
      </c>
      <c r="G411" s="7">
        <v>2864</v>
      </c>
      <c r="H411" s="7">
        <v>3427</v>
      </c>
      <c r="I411" s="7">
        <v>3515</v>
      </c>
      <c r="J411" s="7">
        <v>2215</v>
      </c>
      <c r="K411" s="7">
        <v>2215</v>
      </c>
      <c r="L411" s="7">
        <v>3491</v>
      </c>
      <c r="M411" s="7">
        <v>2388</v>
      </c>
      <c r="N411" s="7">
        <v>1533</v>
      </c>
      <c r="O411" s="7">
        <v>1850</v>
      </c>
      <c r="P411" s="7">
        <v>4143</v>
      </c>
      <c r="Q411" s="7">
        <v>5751</v>
      </c>
      <c r="R411" s="35">
        <f t="shared" ref="R411:R420" si="186">SUM(F411:Q411)</f>
        <v>37223</v>
      </c>
    </row>
    <row r="412" spans="1:18" s="29" customFormat="1" ht="13.5" customHeight="1" x14ac:dyDescent="0.15">
      <c r="A412" s="93"/>
      <c r="B412" s="86"/>
      <c r="C412" s="89"/>
      <c r="D412" s="91" t="s">
        <v>10</v>
      </c>
      <c r="E412" s="91"/>
      <c r="F412" s="7">
        <v>4269</v>
      </c>
      <c r="G412" s="7">
        <v>4232</v>
      </c>
      <c r="H412" s="7">
        <v>3231</v>
      </c>
      <c r="I412" s="7">
        <v>4539</v>
      </c>
      <c r="J412" s="7">
        <v>3077</v>
      </c>
      <c r="K412" s="7">
        <v>3077</v>
      </c>
      <c r="L412" s="7">
        <v>3309</v>
      </c>
      <c r="M412" s="7">
        <v>2838</v>
      </c>
      <c r="N412" s="7">
        <v>3599</v>
      </c>
      <c r="O412" s="7">
        <v>5950</v>
      </c>
      <c r="P412" s="7">
        <v>4724</v>
      </c>
      <c r="Q412" s="7">
        <v>4964</v>
      </c>
      <c r="R412" s="35">
        <f t="shared" si="186"/>
        <v>47809</v>
      </c>
    </row>
    <row r="413" spans="1:18" s="29" customFormat="1" ht="13.5" customHeight="1" x14ac:dyDescent="0.15">
      <c r="A413" s="93"/>
      <c r="B413" s="86"/>
      <c r="C413" s="89"/>
      <c r="D413" s="91" t="s">
        <v>11</v>
      </c>
      <c r="E413" s="91"/>
      <c r="F413" s="7">
        <v>0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721</v>
      </c>
      <c r="N413" s="7">
        <v>1743</v>
      </c>
      <c r="O413" s="7">
        <v>2712</v>
      </c>
      <c r="P413" s="7">
        <v>752</v>
      </c>
      <c r="Q413" s="7">
        <v>0</v>
      </c>
      <c r="R413" s="35">
        <f t="shared" si="186"/>
        <v>5928</v>
      </c>
    </row>
    <row r="414" spans="1:18" s="29" customFormat="1" ht="13.5" customHeight="1" thickBot="1" x14ac:dyDescent="0.2">
      <c r="A414" s="93"/>
      <c r="B414" s="86"/>
      <c r="C414" s="90"/>
      <c r="D414" s="91" t="s">
        <v>12</v>
      </c>
      <c r="E414" s="91"/>
      <c r="F414" s="8">
        <f t="shared" ref="F414:P414" si="187">SUM(F411:F413)</f>
        <v>8100</v>
      </c>
      <c r="G414" s="8">
        <f t="shared" si="187"/>
        <v>7096</v>
      </c>
      <c r="H414" s="8">
        <f t="shared" si="187"/>
        <v>6658</v>
      </c>
      <c r="I414" s="8">
        <f t="shared" si="187"/>
        <v>8054</v>
      </c>
      <c r="J414" s="8">
        <f t="shared" si="187"/>
        <v>5292</v>
      </c>
      <c r="K414" s="8">
        <f t="shared" si="187"/>
        <v>5292</v>
      </c>
      <c r="L414" s="8">
        <f t="shared" si="187"/>
        <v>6800</v>
      </c>
      <c r="M414" s="8">
        <f t="shared" si="187"/>
        <v>5947</v>
      </c>
      <c r="N414" s="8">
        <f t="shared" si="187"/>
        <v>6875</v>
      </c>
      <c r="O414" s="8">
        <f t="shared" si="187"/>
        <v>10512</v>
      </c>
      <c r="P414" s="8">
        <f t="shared" si="187"/>
        <v>9619</v>
      </c>
      <c r="Q414" s="8">
        <f>SUM(Q411:Q413)</f>
        <v>10715</v>
      </c>
      <c r="R414" s="35">
        <f t="shared" si="186"/>
        <v>90960</v>
      </c>
    </row>
    <row r="415" spans="1:18" s="29" customFormat="1" ht="12.75" thickBot="1" x14ac:dyDescent="0.2">
      <c r="A415" s="93"/>
      <c r="B415" s="86"/>
      <c r="C415" s="91" t="s">
        <v>13</v>
      </c>
      <c r="D415" s="36" t="s">
        <v>14</v>
      </c>
      <c r="E415" s="37"/>
      <c r="F415" s="38">
        <f>$J$410*$E415</f>
        <v>0</v>
      </c>
      <c r="G415" s="38">
        <f t="shared" ref="G415:Q415" si="188">$J$410*$E415</f>
        <v>0</v>
      </c>
      <c r="H415" s="38">
        <f t="shared" si="188"/>
        <v>0</v>
      </c>
      <c r="I415" s="38">
        <f t="shared" si="188"/>
        <v>0</v>
      </c>
      <c r="J415" s="38">
        <f t="shared" si="188"/>
        <v>0</v>
      </c>
      <c r="K415" s="38">
        <f t="shared" si="188"/>
        <v>0</v>
      </c>
      <c r="L415" s="38">
        <f>$J$410*$E415</f>
        <v>0</v>
      </c>
      <c r="M415" s="38">
        <f t="shared" si="188"/>
        <v>0</v>
      </c>
      <c r="N415" s="38">
        <f t="shared" si="188"/>
        <v>0</v>
      </c>
      <c r="O415" s="38">
        <f t="shared" si="188"/>
        <v>0</v>
      </c>
      <c r="P415" s="38">
        <f t="shared" si="188"/>
        <v>0</v>
      </c>
      <c r="Q415" s="38">
        <f t="shared" si="188"/>
        <v>0</v>
      </c>
      <c r="R415" s="35">
        <f t="shared" si="186"/>
        <v>0</v>
      </c>
    </row>
    <row r="416" spans="1:18" s="29" customFormat="1" ht="12.75" thickBot="1" x14ac:dyDescent="0.2">
      <c r="A416" s="93"/>
      <c r="B416" s="86"/>
      <c r="C416" s="91"/>
      <c r="D416" s="39" t="s">
        <v>15</v>
      </c>
      <c r="E416" s="37"/>
      <c r="F416" s="38">
        <f t="shared" ref="F416:Q416" si="189">$J$386*$E416</f>
        <v>0</v>
      </c>
      <c r="G416" s="38">
        <f t="shared" si="189"/>
        <v>0</v>
      </c>
      <c r="H416" s="38">
        <f t="shared" si="189"/>
        <v>0</v>
      </c>
      <c r="I416" s="38">
        <f t="shared" si="189"/>
        <v>0</v>
      </c>
      <c r="J416" s="38">
        <f t="shared" si="189"/>
        <v>0</v>
      </c>
      <c r="K416" s="38">
        <f t="shared" si="189"/>
        <v>0</v>
      </c>
      <c r="L416" s="38">
        <f t="shared" si="189"/>
        <v>0</v>
      </c>
      <c r="M416" s="38">
        <f t="shared" si="189"/>
        <v>0</v>
      </c>
      <c r="N416" s="38">
        <f t="shared" si="189"/>
        <v>0</v>
      </c>
      <c r="O416" s="38">
        <f t="shared" si="189"/>
        <v>0</v>
      </c>
      <c r="P416" s="38">
        <f t="shared" si="189"/>
        <v>0</v>
      </c>
      <c r="Q416" s="38">
        <f t="shared" si="189"/>
        <v>0</v>
      </c>
      <c r="R416" s="35">
        <f t="shared" si="186"/>
        <v>0</v>
      </c>
    </row>
    <row r="417" spans="1:19" s="29" customFormat="1" ht="12.75" thickBot="1" x14ac:dyDescent="0.2">
      <c r="A417" s="93"/>
      <c r="B417" s="86"/>
      <c r="C417" s="91" t="s">
        <v>16</v>
      </c>
      <c r="D417" s="36" t="s">
        <v>9</v>
      </c>
      <c r="E417" s="37"/>
      <c r="F417" s="40">
        <f t="shared" ref="F417:Q417" si="190">$E417*F411</f>
        <v>0</v>
      </c>
      <c r="G417" s="40">
        <f t="shared" si="190"/>
        <v>0</v>
      </c>
      <c r="H417" s="40">
        <f t="shared" si="190"/>
        <v>0</v>
      </c>
      <c r="I417" s="40">
        <f t="shared" si="190"/>
        <v>0</v>
      </c>
      <c r="J417" s="40">
        <f t="shared" si="190"/>
        <v>0</v>
      </c>
      <c r="K417" s="40">
        <f t="shared" si="190"/>
        <v>0</v>
      </c>
      <c r="L417" s="40">
        <f t="shared" si="190"/>
        <v>0</v>
      </c>
      <c r="M417" s="40">
        <f t="shared" si="190"/>
        <v>0</v>
      </c>
      <c r="N417" s="40">
        <f t="shared" si="190"/>
        <v>0</v>
      </c>
      <c r="O417" s="40">
        <f t="shared" si="190"/>
        <v>0</v>
      </c>
      <c r="P417" s="40">
        <f t="shared" si="190"/>
        <v>0</v>
      </c>
      <c r="Q417" s="40">
        <f t="shared" si="190"/>
        <v>0</v>
      </c>
      <c r="R417" s="35">
        <f t="shared" si="186"/>
        <v>0</v>
      </c>
    </row>
    <row r="418" spans="1:19" s="29" customFormat="1" ht="12.75" thickBot="1" x14ac:dyDescent="0.2">
      <c r="A418" s="93"/>
      <c r="B418" s="86"/>
      <c r="C418" s="91"/>
      <c r="D418" s="36" t="s">
        <v>10</v>
      </c>
      <c r="E418" s="37"/>
      <c r="F418" s="40">
        <f t="shared" ref="F418:Q418" si="191">$E418*F412</f>
        <v>0</v>
      </c>
      <c r="G418" s="40">
        <f t="shared" si="191"/>
        <v>0</v>
      </c>
      <c r="H418" s="40">
        <f t="shared" si="191"/>
        <v>0</v>
      </c>
      <c r="I418" s="40">
        <f t="shared" si="191"/>
        <v>0</v>
      </c>
      <c r="J418" s="40">
        <f t="shared" si="191"/>
        <v>0</v>
      </c>
      <c r="K418" s="40">
        <f t="shared" si="191"/>
        <v>0</v>
      </c>
      <c r="L418" s="40">
        <f t="shared" si="191"/>
        <v>0</v>
      </c>
      <c r="M418" s="40">
        <f t="shared" si="191"/>
        <v>0</v>
      </c>
      <c r="N418" s="40">
        <f t="shared" si="191"/>
        <v>0</v>
      </c>
      <c r="O418" s="40">
        <f t="shared" si="191"/>
        <v>0</v>
      </c>
      <c r="P418" s="40">
        <f t="shared" si="191"/>
        <v>0</v>
      </c>
      <c r="Q418" s="40">
        <f t="shared" si="191"/>
        <v>0</v>
      </c>
      <c r="R418" s="35">
        <f t="shared" si="186"/>
        <v>0</v>
      </c>
    </row>
    <row r="419" spans="1:19" s="29" customFormat="1" ht="12.75" thickBot="1" x14ac:dyDescent="0.2">
      <c r="A419" s="93"/>
      <c r="B419" s="86"/>
      <c r="C419" s="91"/>
      <c r="D419" s="36" t="s">
        <v>11</v>
      </c>
      <c r="E419" s="37"/>
      <c r="F419" s="40">
        <f t="shared" ref="F419:Q419" si="192">$E419*F413</f>
        <v>0</v>
      </c>
      <c r="G419" s="40">
        <f t="shared" si="192"/>
        <v>0</v>
      </c>
      <c r="H419" s="40">
        <f t="shared" si="192"/>
        <v>0</v>
      </c>
      <c r="I419" s="40">
        <f t="shared" si="192"/>
        <v>0</v>
      </c>
      <c r="J419" s="40">
        <f t="shared" si="192"/>
        <v>0</v>
      </c>
      <c r="K419" s="40">
        <f t="shared" si="192"/>
        <v>0</v>
      </c>
      <c r="L419" s="40">
        <f t="shared" si="192"/>
        <v>0</v>
      </c>
      <c r="M419" s="40">
        <f t="shared" si="192"/>
        <v>0</v>
      </c>
      <c r="N419" s="40">
        <f t="shared" si="192"/>
        <v>0</v>
      </c>
      <c r="O419" s="40">
        <f t="shared" si="192"/>
        <v>0</v>
      </c>
      <c r="P419" s="40">
        <f t="shared" si="192"/>
        <v>0</v>
      </c>
      <c r="Q419" s="40">
        <f t="shared" si="192"/>
        <v>0</v>
      </c>
      <c r="R419" s="35">
        <f t="shared" si="186"/>
        <v>0</v>
      </c>
    </row>
    <row r="420" spans="1:19" s="29" customFormat="1" ht="13.5" customHeight="1" x14ac:dyDescent="0.15">
      <c r="A420" s="94"/>
      <c r="B420" s="87"/>
      <c r="C420" s="79" t="s">
        <v>17</v>
      </c>
      <c r="D420" s="80"/>
      <c r="E420" s="81"/>
      <c r="F420" s="41">
        <f>ROUNDDOWN(SUM(F415:F419),0)</f>
        <v>0</v>
      </c>
      <c r="G420" s="41">
        <f t="shared" ref="G420:Q420" si="193">ROUNDDOWN(SUM(G415:G419),0)</f>
        <v>0</v>
      </c>
      <c r="H420" s="41">
        <f t="shared" si="193"/>
        <v>0</v>
      </c>
      <c r="I420" s="41">
        <f t="shared" si="193"/>
        <v>0</v>
      </c>
      <c r="J420" s="41">
        <f t="shared" si="193"/>
        <v>0</v>
      </c>
      <c r="K420" s="41">
        <f t="shared" si="193"/>
        <v>0</v>
      </c>
      <c r="L420" s="41">
        <f t="shared" si="193"/>
        <v>0</v>
      </c>
      <c r="M420" s="41">
        <f t="shared" si="193"/>
        <v>0</v>
      </c>
      <c r="N420" s="41">
        <f t="shared" si="193"/>
        <v>0</v>
      </c>
      <c r="O420" s="41">
        <f t="shared" si="193"/>
        <v>0</v>
      </c>
      <c r="P420" s="41">
        <f t="shared" si="193"/>
        <v>0</v>
      </c>
      <c r="Q420" s="41">
        <f t="shared" si="193"/>
        <v>0</v>
      </c>
      <c r="R420" s="35">
        <f t="shared" si="186"/>
        <v>0</v>
      </c>
      <c r="S420" s="51"/>
    </row>
    <row r="421" spans="1:19" s="29" customFormat="1" ht="13.5" customHeight="1" x14ac:dyDescent="0.15">
      <c r="A421" s="95" t="s">
        <v>108</v>
      </c>
      <c r="B421" s="85" t="s">
        <v>102</v>
      </c>
      <c r="C421" s="79" t="s">
        <v>6</v>
      </c>
      <c r="D421" s="80"/>
      <c r="E421" s="81"/>
      <c r="F421" s="6">
        <v>276</v>
      </c>
      <c r="G421" s="6">
        <v>276</v>
      </c>
      <c r="H421" s="6">
        <v>276</v>
      </c>
      <c r="I421" s="6">
        <v>276</v>
      </c>
      <c r="J421" s="6">
        <v>276</v>
      </c>
      <c r="K421" s="6">
        <v>276</v>
      </c>
      <c r="L421" s="6">
        <v>276</v>
      </c>
      <c r="M421" s="6">
        <v>276</v>
      </c>
      <c r="N421" s="6">
        <v>276</v>
      </c>
      <c r="O421" s="6">
        <v>276</v>
      </c>
      <c r="P421" s="6">
        <v>276</v>
      </c>
      <c r="Q421" s="6">
        <v>276</v>
      </c>
      <c r="R421" s="34" t="s">
        <v>7</v>
      </c>
    </row>
    <row r="422" spans="1:19" s="29" customFormat="1" ht="13.5" customHeight="1" x14ac:dyDescent="0.15">
      <c r="A422" s="96"/>
      <c r="B422" s="86"/>
      <c r="C422" s="88" t="s">
        <v>8</v>
      </c>
      <c r="D422" s="91" t="s">
        <v>9</v>
      </c>
      <c r="E422" s="91"/>
      <c r="F422" s="7">
        <v>2524</v>
      </c>
      <c r="G422" s="7">
        <v>13670</v>
      </c>
      <c r="H422" s="7">
        <v>38156</v>
      </c>
      <c r="I422" s="7">
        <v>31438</v>
      </c>
      <c r="J422" s="7">
        <v>44878</v>
      </c>
      <c r="K422" s="7">
        <v>32709</v>
      </c>
      <c r="L422" s="7">
        <v>46567</v>
      </c>
      <c r="M422" s="7">
        <v>39891</v>
      </c>
      <c r="N422" s="7">
        <v>21106</v>
      </c>
      <c r="O422" s="7">
        <v>23410</v>
      </c>
      <c r="P422" s="7">
        <v>31527</v>
      </c>
      <c r="Q422" s="7">
        <v>39800</v>
      </c>
      <c r="R422" s="35">
        <f t="shared" ref="R422:R431" si="194">SUM(F422:Q422)</f>
        <v>365676</v>
      </c>
    </row>
    <row r="423" spans="1:19" s="29" customFormat="1" ht="13.5" customHeight="1" x14ac:dyDescent="0.15">
      <c r="A423" s="96"/>
      <c r="B423" s="86"/>
      <c r="C423" s="89"/>
      <c r="D423" s="91" t="s">
        <v>10</v>
      </c>
      <c r="E423" s="91"/>
      <c r="F423" s="7">
        <v>2434</v>
      </c>
      <c r="G423" s="7">
        <v>24334</v>
      </c>
      <c r="H423" s="7">
        <v>41207</v>
      </c>
      <c r="I423" s="7">
        <v>37048</v>
      </c>
      <c r="J423" s="7">
        <v>48588</v>
      </c>
      <c r="K423" s="7">
        <v>58939</v>
      </c>
      <c r="L423" s="7">
        <v>45451</v>
      </c>
      <c r="M423" s="7">
        <v>48407</v>
      </c>
      <c r="N423" s="7">
        <v>55162</v>
      </c>
      <c r="O423" s="7">
        <v>48500</v>
      </c>
      <c r="P423" s="7">
        <v>50765</v>
      </c>
      <c r="Q423" s="7">
        <v>49059</v>
      </c>
      <c r="R423" s="35">
        <f t="shared" si="194"/>
        <v>509894</v>
      </c>
    </row>
    <row r="424" spans="1:19" s="29" customFormat="1" ht="13.5" customHeight="1" x14ac:dyDescent="0.15">
      <c r="A424" s="96"/>
      <c r="B424" s="86"/>
      <c r="C424" s="89"/>
      <c r="D424" s="91" t="s">
        <v>11</v>
      </c>
      <c r="E424" s="91"/>
      <c r="F424" s="7">
        <v>0</v>
      </c>
      <c r="G424" s="7">
        <v>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7">
        <v>9246</v>
      </c>
      <c r="N424" s="7">
        <v>20409</v>
      </c>
      <c r="O424" s="7">
        <v>26027</v>
      </c>
      <c r="P424" s="7">
        <v>14309</v>
      </c>
      <c r="Q424" s="7">
        <v>0</v>
      </c>
      <c r="R424" s="35">
        <f t="shared" si="194"/>
        <v>69991</v>
      </c>
    </row>
    <row r="425" spans="1:19" s="29" customFormat="1" ht="13.5" customHeight="1" thickBot="1" x14ac:dyDescent="0.2">
      <c r="A425" s="96"/>
      <c r="B425" s="86"/>
      <c r="C425" s="90"/>
      <c r="D425" s="91" t="s">
        <v>12</v>
      </c>
      <c r="E425" s="91"/>
      <c r="F425" s="8">
        <f>SUM(F422:F424)</f>
        <v>4958</v>
      </c>
      <c r="G425" s="8">
        <f>SUM(G422:G424)</f>
        <v>38004</v>
      </c>
      <c r="H425" s="8">
        <f>SUM(H422:H424)</f>
        <v>79363</v>
      </c>
      <c r="I425" s="8">
        <f>SUM(I422:I424)</f>
        <v>68486</v>
      </c>
      <c r="J425" s="8">
        <f t="shared" ref="J425:Q425" si="195">SUM(J422:J424)</f>
        <v>93466</v>
      </c>
      <c r="K425" s="8">
        <f t="shared" si="195"/>
        <v>91648</v>
      </c>
      <c r="L425" s="8">
        <f t="shared" si="195"/>
        <v>92018</v>
      </c>
      <c r="M425" s="8">
        <f t="shared" si="195"/>
        <v>97544</v>
      </c>
      <c r="N425" s="8">
        <f t="shared" si="195"/>
        <v>96677</v>
      </c>
      <c r="O425" s="8">
        <f t="shared" si="195"/>
        <v>97937</v>
      </c>
      <c r="P425" s="8">
        <f t="shared" si="195"/>
        <v>96601</v>
      </c>
      <c r="Q425" s="8">
        <f t="shared" si="195"/>
        <v>88859</v>
      </c>
      <c r="R425" s="35">
        <f t="shared" si="194"/>
        <v>945561</v>
      </c>
    </row>
    <row r="426" spans="1:19" s="29" customFormat="1" ht="12.75" thickBot="1" x14ac:dyDescent="0.2">
      <c r="A426" s="96"/>
      <c r="B426" s="86"/>
      <c r="C426" s="91" t="s">
        <v>13</v>
      </c>
      <c r="D426" s="36" t="s">
        <v>14</v>
      </c>
      <c r="E426" s="37"/>
      <c r="F426" s="38">
        <f>$J$421*$E426</f>
        <v>0</v>
      </c>
      <c r="G426" s="38">
        <f t="shared" ref="G426:Q427" si="196">$J$421*$E426</f>
        <v>0</v>
      </c>
      <c r="H426" s="38">
        <f t="shared" si="196"/>
        <v>0</v>
      </c>
      <c r="I426" s="38">
        <f t="shared" si="196"/>
        <v>0</v>
      </c>
      <c r="J426" s="38">
        <f t="shared" si="196"/>
        <v>0</v>
      </c>
      <c r="K426" s="38">
        <f t="shared" si="196"/>
        <v>0</v>
      </c>
      <c r="L426" s="38">
        <f t="shared" si="196"/>
        <v>0</v>
      </c>
      <c r="M426" s="38">
        <f t="shared" si="196"/>
        <v>0</v>
      </c>
      <c r="N426" s="38">
        <f t="shared" si="196"/>
        <v>0</v>
      </c>
      <c r="O426" s="38">
        <f t="shared" si="196"/>
        <v>0</v>
      </c>
      <c r="P426" s="38">
        <f t="shared" si="196"/>
        <v>0</v>
      </c>
      <c r="Q426" s="38">
        <f t="shared" si="196"/>
        <v>0</v>
      </c>
      <c r="R426" s="35">
        <f t="shared" si="194"/>
        <v>0</v>
      </c>
    </row>
    <row r="427" spans="1:19" s="29" customFormat="1" ht="12.75" thickBot="1" x14ac:dyDescent="0.2">
      <c r="A427" s="96"/>
      <c r="B427" s="86"/>
      <c r="C427" s="91"/>
      <c r="D427" s="39" t="s">
        <v>15</v>
      </c>
      <c r="E427" s="37"/>
      <c r="F427" s="38">
        <f>$J$421*$E427</f>
        <v>0</v>
      </c>
      <c r="G427" s="38">
        <f t="shared" si="196"/>
        <v>0</v>
      </c>
      <c r="H427" s="38">
        <f t="shared" si="196"/>
        <v>0</v>
      </c>
      <c r="I427" s="38">
        <f t="shared" si="196"/>
        <v>0</v>
      </c>
      <c r="J427" s="38">
        <f t="shared" si="196"/>
        <v>0</v>
      </c>
      <c r="K427" s="38">
        <f t="shared" si="196"/>
        <v>0</v>
      </c>
      <c r="L427" s="38">
        <f t="shared" si="196"/>
        <v>0</v>
      </c>
      <c r="M427" s="38">
        <f t="shared" si="196"/>
        <v>0</v>
      </c>
      <c r="N427" s="38">
        <f t="shared" si="196"/>
        <v>0</v>
      </c>
      <c r="O427" s="38">
        <f t="shared" si="196"/>
        <v>0</v>
      </c>
      <c r="P427" s="38">
        <f t="shared" si="196"/>
        <v>0</v>
      </c>
      <c r="Q427" s="38">
        <f t="shared" si="196"/>
        <v>0</v>
      </c>
      <c r="R427" s="35">
        <f t="shared" si="194"/>
        <v>0</v>
      </c>
    </row>
    <row r="428" spans="1:19" s="29" customFormat="1" ht="12.75" thickBot="1" x14ac:dyDescent="0.2">
      <c r="A428" s="96"/>
      <c r="B428" s="86"/>
      <c r="C428" s="91" t="s">
        <v>16</v>
      </c>
      <c r="D428" s="36" t="s">
        <v>9</v>
      </c>
      <c r="E428" s="37"/>
      <c r="F428" s="40">
        <f>$E428*F422</f>
        <v>0</v>
      </c>
      <c r="G428" s="40">
        <f t="shared" ref="G428:Q428" si="197">$E428*G422</f>
        <v>0</v>
      </c>
      <c r="H428" s="40">
        <f t="shared" si="197"/>
        <v>0</v>
      </c>
      <c r="I428" s="40">
        <f t="shared" si="197"/>
        <v>0</v>
      </c>
      <c r="J428" s="40">
        <f t="shared" si="197"/>
        <v>0</v>
      </c>
      <c r="K428" s="40">
        <f t="shared" si="197"/>
        <v>0</v>
      </c>
      <c r="L428" s="40">
        <f t="shared" si="197"/>
        <v>0</v>
      </c>
      <c r="M428" s="40">
        <f t="shared" si="197"/>
        <v>0</v>
      </c>
      <c r="N428" s="40">
        <f t="shared" si="197"/>
        <v>0</v>
      </c>
      <c r="O428" s="40">
        <f t="shared" si="197"/>
        <v>0</v>
      </c>
      <c r="P428" s="40">
        <f t="shared" si="197"/>
        <v>0</v>
      </c>
      <c r="Q428" s="40">
        <f t="shared" si="197"/>
        <v>0</v>
      </c>
      <c r="R428" s="35">
        <f t="shared" si="194"/>
        <v>0</v>
      </c>
      <c r="S428" s="52"/>
    </row>
    <row r="429" spans="1:19" s="29" customFormat="1" ht="12.75" thickBot="1" x14ac:dyDescent="0.2">
      <c r="A429" s="96"/>
      <c r="B429" s="86"/>
      <c r="C429" s="91"/>
      <c r="D429" s="36" t="s">
        <v>10</v>
      </c>
      <c r="E429" s="37"/>
      <c r="F429" s="40">
        <f t="shared" ref="F429:Q429" si="198">$E429*F423</f>
        <v>0</v>
      </c>
      <c r="G429" s="40">
        <f t="shared" si="198"/>
        <v>0</v>
      </c>
      <c r="H429" s="40">
        <f t="shared" si="198"/>
        <v>0</v>
      </c>
      <c r="I429" s="40">
        <f t="shared" si="198"/>
        <v>0</v>
      </c>
      <c r="J429" s="40">
        <f t="shared" si="198"/>
        <v>0</v>
      </c>
      <c r="K429" s="40">
        <f t="shared" si="198"/>
        <v>0</v>
      </c>
      <c r="L429" s="40">
        <f t="shared" si="198"/>
        <v>0</v>
      </c>
      <c r="M429" s="40">
        <f t="shared" si="198"/>
        <v>0</v>
      </c>
      <c r="N429" s="40">
        <f t="shared" si="198"/>
        <v>0</v>
      </c>
      <c r="O429" s="40">
        <f t="shared" si="198"/>
        <v>0</v>
      </c>
      <c r="P429" s="40">
        <f t="shared" si="198"/>
        <v>0</v>
      </c>
      <c r="Q429" s="40">
        <f t="shared" si="198"/>
        <v>0</v>
      </c>
      <c r="R429" s="35">
        <f t="shared" si="194"/>
        <v>0</v>
      </c>
      <c r="S429" s="52"/>
    </row>
    <row r="430" spans="1:19" s="29" customFormat="1" ht="12.75" thickBot="1" x14ac:dyDescent="0.2">
      <c r="A430" s="96"/>
      <c r="B430" s="86"/>
      <c r="C430" s="91"/>
      <c r="D430" s="36" t="s">
        <v>11</v>
      </c>
      <c r="E430" s="37"/>
      <c r="F430" s="40">
        <f t="shared" ref="F430:Q430" si="199">$E430*F424</f>
        <v>0</v>
      </c>
      <c r="G430" s="40">
        <f t="shared" si="199"/>
        <v>0</v>
      </c>
      <c r="H430" s="40">
        <f t="shared" si="199"/>
        <v>0</v>
      </c>
      <c r="I430" s="40">
        <f t="shared" si="199"/>
        <v>0</v>
      </c>
      <c r="J430" s="40">
        <f t="shared" si="199"/>
        <v>0</v>
      </c>
      <c r="K430" s="40">
        <f t="shared" si="199"/>
        <v>0</v>
      </c>
      <c r="L430" s="40">
        <f t="shared" si="199"/>
        <v>0</v>
      </c>
      <c r="M430" s="40">
        <f t="shared" si="199"/>
        <v>0</v>
      </c>
      <c r="N430" s="40">
        <f t="shared" si="199"/>
        <v>0</v>
      </c>
      <c r="O430" s="40">
        <f t="shared" si="199"/>
        <v>0</v>
      </c>
      <c r="P430" s="40">
        <f t="shared" si="199"/>
        <v>0</v>
      </c>
      <c r="Q430" s="40">
        <f t="shared" si="199"/>
        <v>0</v>
      </c>
      <c r="R430" s="35">
        <f t="shared" si="194"/>
        <v>0</v>
      </c>
      <c r="S430" s="52"/>
    </row>
    <row r="431" spans="1:19" s="29" customFormat="1" ht="13.5" customHeight="1" x14ac:dyDescent="0.15">
      <c r="A431" s="97"/>
      <c r="B431" s="87"/>
      <c r="C431" s="79" t="s">
        <v>17</v>
      </c>
      <c r="D431" s="80"/>
      <c r="E431" s="81"/>
      <c r="F431" s="41">
        <f>ROUNDDOWN(SUM(F426:F430),0)</f>
        <v>0</v>
      </c>
      <c r="G431" s="41">
        <f>ROUNDDOWN(SUM(G426:G430),0)</f>
        <v>0</v>
      </c>
      <c r="H431" s="41">
        <f>ROUNDDOWN(SUM(H426:H430),0)</f>
        <v>0</v>
      </c>
      <c r="I431" s="41">
        <f>ROUNDDOWN(SUM(I426:I430),0)</f>
        <v>0</v>
      </c>
      <c r="J431" s="41">
        <f>ROUNDDOWN(SUM(J426:J430),0)</f>
        <v>0</v>
      </c>
      <c r="K431" s="41">
        <f t="shared" ref="K431:Q431" si="200">ROUNDDOWN(SUM(K426:K430),0)</f>
        <v>0</v>
      </c>
      <c r="L431" s="41">
        <f t="shared" si="200"/>
        <v>0</v>
      </c>
      <c r="M431" s="41">
        <f t="shared" si="200"/>
        <v>0</v>
      </c>
      <c r="N431" s="41">
        <f t="shared" si="200"/>
        <v>0</v>
      </c>
      <c r="O431" s="41">
        <f t="shared" si="200"/>
        <v>0</v>
      </c>
      <c r="P431" s="41">
        <f t="shared" si="200"/>
        <v>0</v>
      </c>
      <c r="Q431" s="41">
        <f t="shared" si="200"/>
        <v>0</v>
      </c>
      <c r="R431" s="35">
        <f t="shared" si="194"/>
        <v>0</v>
      </c>
      <c r="S431" s="51"/>
    </row>
    <row r="432" spans="1:19" s="29" customFormat="1" ht="13.5" customHeight="1" x14ac:dyDescent="0.15">
      <c r="A432" s="95" t="s">
        <v>109</v>
      </c>
      <c r="B432" s="85" t="s">
        <v>103</v>
      </c>
      <c r="C432" s="79" t="s">
        <v>6</v>
      </c>
      <c r="D432" s="80"/>
      <c r="E432" s="81"/>
      <c r="F432" s="6">
        <v>13</v>
      </c>
      <c r="G432" s="6">
        <v>13</v>
      </c>
      <c r="H432" s="6">
        <v>13</v>
      </c>
      <c r="I432" s="6">
        <v>13</v>
      </c>
      <c r="J432" s="6">
        <v>13</v>
      </c>
      <c r="K432" s="6">
        <v>13</v>
      </c>
      <c r="L432" s="6">
        <v>13</v>
      </c>
      <c r="M432" s="6">
        <v>13</v>
      </c>
      <c r="N432" s="6">
        <v>13</v>
      </c>
      <c r="O432" s="6">
        <v>13</v>
      </c>
      <c r="P432" s="6">
        <v>13</v>
      </c>
      <c r="Q432" s="6">
        <v>13</v>
      </c>
      <c r="R432" s="34" t="s">
        <v>7</v>
      </c>
      <c r="S432" s="52"/>
    </row>
    <row r="433" spans="1:19" s="29" customFormat="1" ht="13.5" customHeight="1" x14ac:dyDescent="0.15">
      <c r="A433" s="96"/>
      <c r="B433" s="86"/>
      <c r="C433" s="88" t="s">
        <v>8</v>
      </c>
      <c r="D433" s="91" t="s">
        <v>9</v>
      </c>
      <c r="E433" s="91"/>
      <c r="F433" s="7">
        <v>2082</v>
      </c>
      <c r="G433" s="7">
        <v>1999</v>
      </c>
      <c r="H433" s="7">
        <v>2125</v>
      </c>
      <c r="I433" s="7">
        <v>1702</v>
      </c>
      <c r="J433" s="7">
        <v>1906</v>
      </c>
      <c r="K433" s="7">
        <v>1263</v>
      </c>
      <c r="L433" s="7">
        <v>1496</v>
      </c>
      <c r="M433" s="7">
        <v>1307</v>
      </c>
      <c r="N433" s="7">
        <v>838</v>
      </c>
      <c r="O433" s="7">
        <v>990</v>
      </c>
      <c r="P433" s="7">
        <v>1285</v>
      </c>
      <c r="Q433" s="7">
        <v>2011</v>
      </c>
      <c r="R433" s="35">
        <f t="shared" ref="R433:R442" si="201">SUM(F433:Q433)</f>
        <v>19004</v>
      </c>
      <c r="S433" s="52"/>
    </row>
    <row r="434" spans="1:19" s="29" customFormat="1" ht="13.5" customHeight="1" x14ac:dyDescent="0.15">
      <c r="A434" s="96"/>
      <c r="B434" s="86"/>
      <c r="C434" s="89"/>
      <c r="D434" s="91" t="s">
        <v>10</v>
      </c>
      <c r="E434" s="91"/>
      <c r="F434" s="7">
        <v>2008</v>
      </c>
      <c r="G434" s="7">
        <v>2403</v>
      </c>
      <c r="H434" s="7">
        <v>2221</v>
      </c>
      <c r="I434" s="7">
        <v>1941</v>
      </c>
      <c r="J434" s="7">
        <v>1881</v>
      </c>
      <c r="K434" s="7">
        <v>2060</v>
      </c>
      <c r="L434" s="7">
        <v>1657</v>
      </c>
      <c r="M434" s="7">
        <v>1563</v>
      </c>
      <c r="N434" s="7">
        <v>1895</v>
      </c>
      <c r="O434" s="7">
        <v>1818</v>
      </c>
      <c r="P434" s="7">
        <v>1913</v>
      </c>
      <c r="Q434" s="7">
        <v>2044</v>
      </c>
      <c r="R434" s="35">
        <f t="shared" si="201"/>
        <v>23404</v>
      </c>
      <c r="S434" s="52"/>
    </row>
    <row r="435" spans="1:19" s="29" customFormat="1" ht="13.5" customHeight="1" x14ac:dyDescent="0.15">
      <c r="A435" s="96"/>
      <c r="B435" s="86"/>
      <c r="C435" s="89"/>
      <c r="D435" s="91" t="s">
        <v>11</v>
      </c>
      <c r="E435" s="91"/>
      <c r="F435" s="7">
        <v>0</v>
      </c>
      <c r="G435" s="7">
        <v>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214</v>
      </c>
      <c r="N435" s="7">
        <v>712</v>
      </c>
      <c r="O435" s="7">
        <v>892</v>
      </c>
      <c r="P435" s="7">
        <v>543</v>
      </c>
      <c r="Q435" s="7">
        <v>0</v>
      </c>
      <c r="R435" s="35">
        <f t="shared" si="201"/>
        <v>2361</v>
      </c>
      <c r="S435" s="52"/>
    </row>
    <row r="436" spans="1:19" s="29" customFormat="1" ht="13.5" customHeight="1" thickBot="1" x14ac:dyDescent="0.2">
      <c r="A436" s="96"/>
      <c r="B436" s="86"/>
      <c r="C436" s="90"/>
      <c r="D436" s="91" t="s">
        <v>12</v>
      </c>
      <c r="E436" s="91"/>
      <c r="F436" s="8">
        <f>SUM(F433:F435)</f>
        <v>4090</v>
      </c>
      <c r="G436" s="8">
        <f>SUM(G433:G435)</f>
        <v>4402</v>
      </c>
      <c r="H436" s="8">
        <f>SUM(H433:H435)</f>
        <v>4346</v>
      </c>
      <c r="I436" s="8">
        <f>SUM(I433:I435)</f>
        <v>3643</v>
      </c>
      <c r="J436" s="8">
        <f t="shared" ref="J436:Q436" si="202">SUM(J433:J435)</f>
        <v>3787</v>
      </c>
      <c r="K436" s="8">
        <f t="shared" si="202"/>
        <v>3323</v>
      </c>
      <c r="L436" s="8">
        <f t="shared" si="202"/>
        <v>3153</v>
      </c>
      <c r="M436" s="8">
        <f t="shared" si="202"/>
        <v>3084</v>
      </c>
      <c r="N436" s="8">
        <f t="shared" si="202"/>
        <v>3445</v>
      </c>
      <c r="O436" s="8">
        <f t="shared" si="202"/>
        <v>3700</v>
      </c>
      <c r="P436" s="8">
        <f t="shared" si="202"/>
        <v>3741</v>
      </c>
      <c r="Q436" s="8">
        <f t="shared" si="202"/>
        <v>4055</v>
      </c>
      <c r="R436" s="35">
        <f t="shared" si="201"/>
        <v>44769</v>
      </c>
      <c r="S436" s="52"/>
    </row>
    <row r="437" spans="1:19" s="29" customFormat="1" ht="12.75" thickBot="1" x14ac:dyDescent="0.2">
      <c r="A437" s="96"/>
      <c r="B437" s="86"/>
      <c r="C437" s="91" t="s">
        <v>13</v>
      </c>
      <c r="D437" s="36" t="s">
        <v>14</v>
      </c>
      <c r="E437" s="37"/>
      <c r="F437" s="38">
        <f>$J$432*$E437</f>
        <v>0</v>
      </c>
      <c r="G437" s="38">
        <f t="shared" ref="G437:Q437" si="203">$J$432*$E437</f>
        <v>0</v>
      </c>
      <c r="H437" s="38">
        <f t="shared" si="203"/>
        <v>0</v>
      </c>
      <c r="I437" s="38">
        <f t="shared" si="203"/>
        <v>0</v>
      </c>
      <c r="J437" s="38">
        <f t="shared" si="203"/>
        <v>0</v>
      </c>
      <c r="K437" s="38">
        <f t="shared" si="203"/>
        <v>0</v>
      </c>
      <c r="L437" s="38">
        <f t="shared" si="203"/>
        <v>0</v>
      </c>
      <c r="M437" s="38">
        <f t="shared" si="203"/>
        <v>0</v>
      </c>
      <c r="N437" s="38">
        <f t="shared" si="203"/>
        <v>0</v>
      </c>
      <c r="O437" s="38">
        <f t="shared" si="203"/>
        <v>0</v>
      </c>
      <c r="P437" s="38">
        <f t="shared" si="203"/>
        <v>0</v>
      </c>
      <c r="Q437" s="38">
        <f t="shared" si="203"/>
        <v>0</v>
      </c>
      <c r="R437" s="35">
        <f t="shared" si="201"/>
        <v>0</v>
      </c>
      <c r="S437" s="52"/>
    </row>
    <row r="438" spans="1:19" s="29" customFormat="1" ht="12.75" thickBot="1" x14ac:dyDescent="0.2">
      <c r="A438" s="96"/>
      <c r="B438" s="86"/>
      <c r="C438" s="91"/>
      <c r="D438" s="39" t="s">
        <v>15</v>
      </c>
      <c r="E438" s="37"/>
      <c r="F438" s="38">
        <f>$J$386*$E438</f>
        <v>0</v>
      </c>
      <c r="G438" s="38">
        <f t="shared" ref="G438:Q438" si="204">$J$386*$E438</f>
        <v>0</v>
      </c>
      <c r="H438" s="38">
        <f t="shared" si="204"/>
        <v>0</v>
      </c>
      <c r="I438" s="38">
        <f t="shared" si="204"/>
        <v>0</v>
      </c>
      <c r="J438" s="38">
        <f t="shared" si="204"/>
        <v>0</v>
      </c>
      <c r="K438" s="38">
        <f t="shared" si="204"/>
        <v>0</v>
      </c>
      <c r="L438" s="38">
        <f t="shared" si="204"/>
        <v>0</v>
      </c>
      <c r="M438" s="38">
        <f t="shared" si="204"/>
        <v>0</v>
      </c>
      <c r="N438" s="38">
        <f t="shared" si="204"/>
        <v>0</v>
      </c>
      <c r="O438" s="38">
        <f t="shared" si="204"/>
        <v>0</v>
      </c>
      <c r="P438" s="38">
        <f t="shared" si="204"/>
        <v>0</v>
      </c>
      <c r="Q438" s="38">
        <f t="shared" si="204"/>
        <v>0</v>
      </c>
      <c r="R438" s="35">
        <f t="shared" si="201"/>
        <v>0</v>
      </c>
      <c r="S438" s="52"/>
    </row>
    <row r="439" spans="1:19" s="29" customFormat="1" ht="12.75" thickBot="1" x14ac:dyDescent="0.2">
      <c r="A439" s="96"/>
      <c r="B439" s="86"/>
      <c r="C439" s="91" t="s">
        <v>16</v>
      </c>
      <c r="D439" s="36" t="s">
        <v>9</v>
      </c>
      <c r="E439" s="37"/>
      <c r="F439" s="40">
        <f t="shared" ref="F439:Q439" si="205">$E439*F433</f>
        <v>0</v>
      </c>
      <c r="G439" s="40">
        <f t="shared" si="205"/>
        <v>0</v>
      </c>
      <c r="H439" s="40">
        <f t="shared" si="205"/>
        <v>0</v>
      </c>
      <c r="I439" s="40">
        <f t="shared" si="205"/>
        <v>0</v>
      </c>
      <c r="J439" s="40">
        <f t="shared" si="205"/>
        <v>0</v>
      </c>
      <c r="K439" s="40">
        <f t="shared" si="205"/>
        <v>0</v>
      </c>
      <c r="L439" s="40">
        <f t="shared" si="205"/>
        <v>0</v>
      </c>
      <c r="M439" s="40">
        <f t="shared" si="205"/>
        <v>0</v>
      </c>
      <c r="N439" s="40">
        <f t="shared" si="205"/>
        <v>0</v>
      </c>
      <c r="O439" s="40">
        <f t="shared" si="205"/>
        <v>0</v>
      </c>
      <c r="P439" s="40">
        <f t="shared" si="205"/>
        <v>0</v>
      </c>
      <c r="Q439" s="40">
        <f t="shared" si="205"/>
        <v>0</v>
      </c>
      <c r="R439" s="35">
        <f t="shared" si="201"/>
        <v>0</v>
      </c>
      <c r="S439" s="52"/>
    </row>
    <row r="440" spans="1:19" s="29" customFormat="1" ht="12.75" thickBot="1" x14ac:dyDescent="0.2">
      <c r="A440" s="96"/>
      <c r="B440" s="86"/>
      <c r="C440" s="91"/>
      <c r="D440" s="36" t="s">
        <v>10</v>
      </c>
      <c r="E440" s="37"/>
      <c r="F440" s="40">
        <f t="shared" ref="F440:Q440" si="206">$E440*F434</f>
        <v>0</v>
      </c>
      <c r="G440" s="40">
        <f t="shared" si="206"/>
        <v>0</v>
      </c>
      <c r="H440" s="40">
        <f t="shared" si="206"/>
        <v>0</v>
      </c>
      <c r="I440" s="40">
        <f t="shared" si="206"/>
        <v>0</v>
      </c>
      <c r="J440" s="40">
        <f t="shared" si="206"/>
        <v>0</v>
      </c>
      <c r="K440" s="40">
        <f t="shared" si="206"/>
        <v>0</v>
      </c>
      <c r="L440" s="40">
        <f t="shared" si="206"/>
        <v>0</v>
      </c>
      <c r="M440" s="40">
        <f t="shared" si="206"/>
        <v>0</v>
      </c>
      <c r="N440" s="40">
        <f t="shared" si="206"/>
        <v>0</v>
      </c>
      <c r="O440" s="40">
        <f t="shared" si="206"/>
        <v>0</v>
      </c>
      <c r="P440" s="40">
        <f t="shared" si="206"/>
        <v>0</v>
      </c>
      <c r="Q440" s="40">
        <f t="shared" si="206"/>
        <v>0</v>
      </c>
      <c r="R440" s="35">
        <f t="shared" si="201"/>
        <v>0</v>
      </c>
      <c r="S440" s="52"/>
    </row>
    <row r="441" spans="1:19" s="29" customFormat="1" ht="12.75" thickBot="1" x14ac:dyDescent="0.2">
      <c r="A441" s="96"/>
      <c r="B441" s="86"/>
      <c r="C441" s="91"/>
      <c r="D441" s="36" t="s">
        <v>11</v>
      </c>
      <c r="E441" s="37"/>
      <c r="F441" s="40">
        <f t="shared" ref="F441:Q441" si="207">$E441*F435</f>
        <v>0</v>
      </c>
      <c r="G441" s="40">
        <f t="shared" si="207"/>
        <v>0</v>
      </c>
      <c r="H441" s="40">
        <f t="shared" si="207"/>
        <v>0</v>
      </c>
      <c r="I441" s="40">
        <f t="shared" si="207"/>
        <v>0</v>
      </c>
      <c r="J441" s="40">
        <f t="shared" si="207"/>
        <v>0</v>
      </c>
      <c r="K441" s="40">
        <f t="shared" si="207"/>
        <v>0</v>
      </c>
      <c r="L441" s="40">
        <f t="shared" si="207"/>
        <v>0</v>
      </c>
      <c r="M441" s="40">
        <f t="shared" si="207"/>
        <v>0</v>
      </c>
      <c r="N441" s="40">
        <f t="shared" si="207"/>
        <v>0</v>
      </c>
      <c r="O441" s="40">
        <f t="shared" si="207"/>
        <v>0</v>
      </c>
      <c r="P441" s="40">
        <f t="shared" si="207"/>
        <v>0</v>
      </c>
      <c r="Q441" s="40">
        <f t="shared" si="207"/>
        <v>0</v>
      </c>
      <c r="R441" s="35">
        <f t="shared" si="201"/>
        <v>0</v>
      </c>
      <c r="S441" s="52"/>
    </row>
    <row r="442" spans="1:19" s="29" customFormat="1" ht="13.5" customHeight="1" x14ac:dyDescent="0.15">
      <c r="A442" s="97"/>
      <c r="B442" s="87"/>
      <c r="C442" s="79" t="s">
        <v>17</v>
      </c>
      <c r="D442" s="80"/>
      <c r="E442" s="81"/>
      <c r="F442" s="41">
        <f>ROUNDDOWN(SUM(F437:F441),0)</f>
        <v>0</v>
      </c>
      <c r="G442" s="41">
        <f>ROUNDDOWN(SUM(G437:G441),0)</f>
        <v>0</v>
      </c>
      <c r="H442" s="41">
        <f>ROUNDDOWN(SUM(H437:H441),0)</f>
        <v>0</v>
      </c>
      <c r="I442" s="41">
        <f>ROUNDDOWN(SUM(I437:I441),0)</f>
        <v>0</v>
      </c>
      <c r="J442" s="41">
        <f>ROUNDDOWN(SUM(J437:J441),0)</f>
        <v>0</v>
      </c>
      <c r="K442" s="41">
        <f t="shared" ref="K442:Q442" si="208">ROUNDDOWN(SUM(K437:K441),0)</f>
        <v>0</v>
      </c>
      <c r="L442" s="41">
        <f t="shared" si="208"/>
        <v>0</v>
      </c>
      <c r="M442" s="41">
        <f t="shared" si="208"/>
        <v>0</v>
      </c>
      <c r="N442" s="41">
        <f t="shared" si="208"/>
        <v>0</v>
      </c>
      <c r="O442" s="41">
        <f t="shared" si="208"/>
        <v>0</v>
      </c>
      <c r="P442" s="41">
        <f t="shared" si="208"/>
        <v>0</v>
      </c>
      <c r="Q442" s="41">
        <f t="shared" si="208"/>
        <v>0</v>
      </c>
      <c r="R442" s="35">
        <f t="shared" si="201"/>
        <v>0</v>
      </c>
      <c r="S442" s="51"/>
    </row>
    <row r="443" spans="1:19" s="29" customFormat="1" ht="13.5" customHeight="1" x14ac:dyDescent="0.15">
      <c r="A443" s="95" t="s">
        <v>110</v>
      </c>
      <c r="B443" s="85" t="s">
        <v>104</v>
      </c>
      <c r="C443" s="79" t="s">
        <v>6</v>
      </c>
      <c r="D443" s="80"/>
      <c r="E443" s="81"/>
      <c r="F443" s="6">
        <v>282</v>
      </c>
      <c r="G443" s="6">
        <v>282</v>
      </c>
      <c r="H443" s="6">
        <v>282</v>
      </c>
      <c r="I443" s="6">
        <v>282</v>
      </c>
      <c r="J443" s="6">
        <v>282</v>
      </c>
      <c r="K443" s="6">
        <v>282</v>
      </c>
      <c r="L443" s="6">
        <v>282</v>
      </c>
      <c r="M443" s="6">
        <v>282</v>
      </c>
      <c r="N443" s="6">
        <v>282</v>
      </c>
      <c r="O443" s="6">
        <v>282</v>
      </c>
      <c r="P443" s="6">
        <v>282</v>
      </c>
      <c r="Q443" s="6">
        <v>282</v>
      </c>
      <c r="R443" s="34" t="s">
        <v>7</v>
      </c>
      <c r="S443" s="52"/>
    </row>
    <row r="444" spans="1:19" s="29" customFormat="1" ht="13.5" customHeight="1" x14ac:dyDescent="0.15">
      <c r="A444" s="96"/>
      <c r="B444" s="86"/>
      <c r="C444" s="88" t="s">
        <v>8</v>
      </c>
      <c r="D444" s="91" t="s">
        <v>9</v>
      </c>
      <c r="E444" s="91"/>
      <c r="F444" s="7">
        <v>10273</v>
      </c>
      <c r="G444" s="7">
        <v>9358</v>
      </c>
      <c r="H444" s="7">
        <v>12271</v>
      </c>
      <c r="I444" s="7">
        <v>11880</v>
      </c>
      <c r="J444" s="7">
        <v>15736</v>
      </c>
      <c r="K444" s="7">
        <v>23719</v>
      </c>
      <c r="L444" s="7">
        <v>26721</v>
      </c>
      <c r="M444" s="7">
        <v>23826</v>
      </c>
      <c r="N444" s="7">
        <v>15330</v>
      </c>
      <c r="O444" s="7">
        <v>8938</v>
      </c>
      <c r="P444" s="7">
        <v>7421</v>
      </c>
      <c r="Q444" s="7">
        <v>18395</v>
      </c>
      <c r="R444" s="35">
        <f t="shared" ref="R444:R453" si="209">SUM(F444:Q444)</f>
        <v>183868</v>
      </c>
      <c r="S444" s="52"/>
    </row>
    <row r="445" spans="1:19" s="29" customFormat="1" ht="13.5" customHeight="1" x14ac:dyDescent="0.15">
      <c r="A445" s="96"/>
      <c r="B445" s="86"/>
      <c r="C445" s="89"/>
      <c r="D445" s="91" t="s">
        <v>10</v>
      </c>
      <c r="E445" s="91"/>
      <c r="F445" s="7">
        <v>9803</v>
      </c>
      <c r="G445" s="7">
        <v>11698</v>
      </c>
      <c r="H445" s="7">
        <v>13167</v>
      </c>
      <c r="I445" s="7">
        <v>9311</v>
      </c>
      <c r="J445" s="7">
        <v>15669</v>
      </c>
      <c r="K445" s="7">
        <v>41028</v>
      </c>
      <c r="L445" s="7">
        <v>29483</v>
      </c>
      <c r="M445" s="7">
        <v>25806</v>
      </c>
      <c r="N445" s="7">
        <v>33968</v>
      </c>
      <c r="O445" s="7">
        <v>20079</v>
      </c>
      <c r="P445" s="7">
        <v>14830</v>
      </c>
      <c r="Q445" s="7">
        <v>16198</v>
      </c>
      <c r="R445" s="35">
        <f t="shared" si="209"/>
        <v>241040</v>
      </c>
      <c r="S445" s="52"/>
    </row>
    <row r="446" spans="1:19" s="29" customFormat="1" ht="13.5" customHeight="1" x14ac:dyDescent="0.15">
      <c r="A446" s="96"/>
      <c r="B446" s="86"/>
      <c r="C446" s="89"/>
      <c r="D446" s="91" t="s">
        <v>11</v>
      </c>
      <c r="E446" s="91"/>
      <c r="F446" s="7">
        <v>0</v>
      </c>
      <c r="G446" s="7">
        <v>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v>4478</v>
      </c>
      <c r="N446" s="7">
        <v>15909</v>
      </c>
      <c r="O446" s="7">
        <v>11058</v>
      </c>
      <c r="P446" s="7">
        <v>6385</v>
      </c>
      <c r="Q446" s="7">
        <v>0</v>
      </c>
      <c r="R446" s="35">
        <f t="shared" si="209"/>
        <v>37830</v>
      </c>
      <c r="S446" s="52"/>
    </row>
    <row r="447" spans="1:19" s="29" customFormat="1" ht="13.5" customHeight="1" thickBot="1" x14ac:dyDescent="0.2">
      <c r="A447" s="96"/>
      <c r="B447" s="86"/>
      <c r="C447" s="90"/>
      <c r="D447" s="91" t="s">
        <v>12</v>
      </c>
      <c r="E447" s="91"/>
      <c r="F447" s="8">
        <f>SUM(F444:F446)</f>
        <v>20076</v>
      </c>
      <c r="G447" s="8">
        <f>SUM(G444:G446)</f>
        <v>21056</v>
      </c>
      <c r="H447" s="8">
        <f>SUM(H444:H446)</f>
        <v>25438</v>
      </c>
      <c r="I447" s="8">
        <f>SUM(I444:I446)</f>
        <v>21191</v>
      </c>
      <c r="J447" s="8">
        <f t="shared" ref="J447:Q447" si="210">SUM(J444:J446)</f>
        <v>31405</v>
      </c>
      <c r="K447" s="8">
        <f t="shared" si="210"/>
        <v>64747</v>
      </c>
      <c r="L447" s="8">
        <f t="shared" si="210"/>
        <v>56204</v>
      </c>
      <c r="M447" s="8">
        <f t="shared" si="210"/>
        <v>54110</v>
      </c>
      <c r="N447" s="8">
        <f t="shared" si="210"/>
        <v>65207</v>
      </c>
      <c r="O447" s="8">
        <f t="shared" si="210"/>
        <v>40075</v>
      </c>
      <c r="P447" s="8">
        <f t="shared" si="210"/>
        <v>28636</v>
      </c>
      <c r="Q447" s="8">
        <f t="shared" si="210"/>
        <v>34593</v>
      </c>
      <c r="R447" s="35">
        <f t="shared" si="209"/>
        <v>462738</v>
      </c>
      <c r="S447" s="52"/>
    </row>
    <row r="448" spans="1:19" s="29" customFormat="1" ht="12.75" thickBot="1" x14ac:dyDescent="0.2">
      <c r="A448" s="96"/>
      <c r="B448" s="86"/>
      <c r="C448" s="91" t="s">
        <v>13</v>
      </c>
      <c r="D448" s="36" t="s">
        <v>14</v>
      </c>
      <c r="E448" s="37"/>
      <c r="F448" s="38">
        <f>$J$443*$E448</f>
        <v>0</v>
      </c>
      <c r="G448" s="38">
        <f t="shared" ref="G448:Q448" si="211">$J$443*$E448</f>
        <v>0</v>
      </c>
      <c r="H448" s="38">
        <f t="shared" si="211"/>
        <v>0</v>
      </c>
      <c r="I448" s="38">
        <f t="shared" si="211"/>
        <v>0</v>
      </c>
      <c r="J448" s="38">
        <f t="shared" si="211"/>
        <v>0</v>
      </c>
      <c r="K448" s="38">
        <f t="shared" si="211"/>
        <v>0</v>
      </c>
      <c r="L448" s="38">
        <f t="shared" si="211"/>
        <v>0</v>
      </c>
      <c r="M448" s="38">
        <f t="shared" si="211"/>
        <v>0</v>
      </c>
      <c r="N448" s="38">
        <f t="shared" si="211"/>
        <v>0</v>
      </c>
      <c r="O448" s="38">
        <f t="shared" si="211"/>
        <v>0</v>
      </c>
      <c r="P448" s="38">
        <f t="shared" si="211"/>
        <v>0</v>
      </c>
      <c r="Q448" s="38">
        <f t="shared" si="211"/>
        <v>0</v>
      </c>
      <c r="R448" s="35">
        <f t="shared" si="209"/>
        <v>0</v>
      </c>
      <c r="S448" s="52"/>
    </row>
    <row r="449" spans="1:19" s="29" customFormat="1" ht="12.75" thickBot="1" x14ac:dyDescent="0.2">
      <c r="A449" s="96"/>
      <c r="B449" s="86"/>
      <c r="C449" s="91"/>
      <c r="D449" s="39" t="s">
        <v>15</v>
      </c>
      <c r="E449" s="37"/>
      <c r="F449" s="38">
        <f>$J$386*$E449</f>
        <v>0</v>
      </c>
      <c r="G449" s="38">
        <f t="shared" ref="G449:Q449" si="212">$J$386*$E449</f>
        <v>0</v>
      </c>
      <c r="H449" s="38">
        <f t="shared" si="212"/>
        <v>0</v>
      </c>
      <c r="I449" s="38">
        <f t="shared" si="212"/>
        <v>0</v>
      </c>
      <c r="J449" s="38">
        <f t="shared" si="212"/>
        <v>0</v>
      </c>
      <c r="K449" s="38">
        <f t="shared" si="212"/>
        <v>0</v>
      </c>
      <c r="L449" s="38">
        <f t="shared" si="212"/>
        <v>0</v>
      </c>
      <c r="M449" s="38">
        <f t="shared" si="212"/>
        <v>0</v>
      </c>
      <c r="N449" s="38">
        <f t="shared" si="212"/>
        <v>0</v>
      </c>
      <c r="O449" s="38">
        <f t="shared" si="212"/>
        <v>0</v>
      </c>
      <c r="P449" s="38">
        <f t="shared" si="212"/>
        <v>0</v>
      </c>
      <c r="Q449" s="38">
        <f t="shared" si="212"/>
        <v>0</v>
      </c>
      <c r="R449" s="35">
        <f t="shared" si="209"/>
        <v>0</v>
      </c>
    </row>
    <row r="450" spans="1:19" s="29" customFormat="1" ht="12.75" thickBot="1" x14ac:dyDescent="0.2">
      <c r="A450" s="96"/>
      <c r="B450" s="86"/>
      <c r="C450" s="91" t="s">
        <v>16</v>
      </c>
      <c r="D450" s="36" t="s">
        <v>9</v>
      </c>
      <c r="E450" s="37"/>
      <c r="F450" s="40">
        <f t="shared" ref="F450:Q450" si="213">$E450*F444</f>
        <v>0</v>
      </c>
      <c r="G450" s="40">
        <f t="shared" si="213"/>
        <v>0</v>
      </c>
      <c r="H450" s="40">
        <f t="shared" si="213"/>
        <v>0</v>
      </c>
      <c r="I450" s="40">
        <f t="shared" si="213"/>
        <v>0</v>
      </c>
      <c r="J450" s="40">
        <f t="shared" si="213"/>
        <v>0</v>
      </c>
      <c r="K450" s="40">
        <f t="shared" si="213"/>
        <v>0</v>
      </c>
      <c r="L450" s="40">
        <f t="shared" si="213"/>
        <v>0</v>
      </c>
      <c r="M450" s="40">
        <f t="shared" si="213"/>
        <v>0</v>
      </c>
      <c r="N450" s="40">
        <f t="shared" si="213"/>
        <v>0</v>
      </c>
      <c r="O450" s="40">
        <f t="shared" si="213"/>
        <v>0</v>
      </c>
      <c r="P450" s="40">
        <f t="shared" si="213"/>
        <v>0</v>
      </c>
      <c r="Q450" s="40">
        <f t="shared" si="213"/>
        <v>0</v>
      </c>
      <c r="R450" s="35">
        <f t="shared" si="209"/>
        <v>0</v>
      </c>
    </row>
    <row r="451" spans="1:19" s="29" customFormat="1" ht="12.75" thickBot="1" x14ac:dyDescent="0.2">
      <c r="A451" s="96"/>
      <c r="B451" s="86"/>
      <c r="C451" s="91"/>
      <c r="D451" s="36" t="s">
        <v>10</v>
      </c>
      <c r="E451" s="37"/>
      <c r="F451" s="40">
        <f t="shared" ref="F451:Q451" si="214">$E451*F445</f>
        <v>0</v>
      </c>
      <c r="G451" s="40">
        <f t="shared" si="214"/>
        <v>0</v>
      </c>
      <c r="H451" s="40">
        <f t="shared" si="214"/>
        <v>0</v>
      </c>
      <c r="I451" s="40">
        <f t="shared" si="214"/>
        <v>0</v>
      </c>
      <c r="J451" s="40">
        <f t="shared" si="214"/>
        <v>0</v>
      </c>
      <c r="K451" s="40">
        <f t="shared" si="214"/>
        <v>0</v>
      </c>
      <c r="L451" s="40">
        <f t="shared" si="214"/>
        <v>0</v>
      </c>
      <c r="M451" s="40">
        <f t="shared" si="214"/>
        <v>0</v>
      </c>
      <c r="N451" s="40">
        <f t="shared" si="214"/>
        <v>0</v>
      </c>
      <c r="O451" s="40">
        <f t="shared" si="214"/>
        <v>0</v>
      </c>
      <c r="P451" s="40">
        <f t="shared" si="214"/>
        <v>0</v>
      </c>
      <c r="Q451" s="40">
        <f t="shared" si="214"/>
        <v>0</v>
      </c>
      <c r="R451" s="35">
        <f t="shared" si="209"/>
        <v>0</v>
      </c>
    </row>
    <row r="452" spans="1:19" s="29" customFormat="1" ht="12.75" thickBot="1" x14ac:dyDescent="0.2">
      <c r="A452" s="96"/>
      <c r="B452" s="86"/>
      <c r="C452" s="91"/>
      <c r="D452" s="36" t="s">
        <v>11</v>
      </c>
      <c r="E452" s="37"/>
      <c r="F452" s="40">
        <f t="shared" ref="F452:Q452" si="215">$E452*F446</f>
        <v>0</v>
      </c>
      <c r="G452" s="40">
        <f t="shared" si="215"/>
        <v>0</v>
      </c>
      <c r="H452" s="40">
        <f t="shared" si="215"/>
        <v>0</v>
      </c>
      <c r="I452" s="40">
        <f t="shared" si="215"/>
        <v>0</v>
      </c>
      <c r="J452" s="40">
        <f t="shared" si="215"/>
        <v>0</v>
      </c>
      <c r="K452" s="40">
        <f t="shared" si="215"/>
        <v>0</v>
      </c>
      <c r="L452" s="40">
        <f t="shared" si="215"/>
        <v>0</v>
      </c>
      <c r="M452" s="40">
        <f t="shared" si="215"/>
        <v>0</v>
      </c>
      <c r="N452" s="40">
        <f t="shared" si="215"/>
        <v>0</v>
      </c>
      <c r="O452" s="40">
        <f t="shared" si="215"/>
        <v>0</v>
      </c>
      <c r="P452" s="40">
        <f t="shared" si="215"/>
        <v>0</v>
      </c>
      <c r="Q452" s="40">
        <f t="shared" si="215"/>
        <v>0</v>
      </c>
      <c r="R452" s="35">
        <f t="shared" si="209"/>
        <v>0</v>
      </c>
    </row>
    <row r="453" spans="1:19" s="29" customFormat="1" ht="13.5" customHeight="1" x14ac:dyDescent="0.15">
      <c r="A453" s="97"/>
      <c r="B453" s="87"/>
      <c r="C453" s="79" t="s">
        <v>17</v>
      </c>
      <c r="D453" s="80"/>
      <c r="E453" s="81"/>
      <c r="F453" s="41">
        <f>ROUNDDOWN(SUM(F448:F452),0)</f>
        <v>0</v>
      </c>
      <c r="G453" s="41">
        <f>ROUNDDOWN(SUM(G448:G452),0)</f>
        <v>0</v>
      </c>
      <c r="H453" s="41">
        <f>ROUNDDOWN(SUM(H448:H452),0)</f>
        <v>0</v>
      </c>
      <c r="I453" s="41">
        <f>ROUNDDOWN(SUM(I448:I452),0)</f>
        <v>0</v>
      </c>
      <c r="J453" s="41">
        <f>ROUNDDOWN(SUM(J448:J452),0)</f>
        <v>0</v>
      </c>
      <c r="K453" s="41">
        <f t="shared" ref="K453:Q453" si="216">ROUNDDOWN(SUM(K448:K452),0)</f>
        <v>0</v>
      </c>
      <c r="L453" s="41">
        <f t="shared" si="216"/>
        <v>0</v>
      </c>
      <c r="M453" s="41">
        <f t="shared" si="216"/>
        <v>0</v>
      </c>
      <c r="N453" s="41">
        <f t="shared" si="216"/>
        <v>0</v>
      </c>
      <c r="O453" s="41">
        <f t="shared" si="216"/>
        <v>0</v>
      </c>
      <c r="P453" s="41">
        <f t="shared" si="216"/>
        <v>0</v>
      </c>
      <c r="Q453" s="41">
        <f t="shared" si="216"/>
        <v>0</v>
      </c>
      <c r="R453" s="35">
        <f t="shared" si="209"/>
        <v>0</v>
      </c>
      <c r="S453" s="42">
        <f>R453+R442+R431+R420+R409</f>
        <v>0</v>
      </c>
    </row>
    <row r="454" spans="1:19" s="55" customFormat="1" ht="6" customHeight="1" x14ac:dyDescent="0.15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4"/>
    </row>
    <row r="455" spans="1:19" s="50" customFormat="1" ht="13.5" customHeight="1" x14ac:dyDescent="0.15">
      <c r="A455" s="48"/>
      <c r="B455" s="31" t="s">
        <v>3</v>
      </c>
      <c r="C455" s="79" t="s">
        <v>4</v>
      </c>
      <c r="D455" s="80"/>
      <c r="E455" s="81"/>
      <c r="F455" s="32" t="s">
        <v>114</v>
      </c>
      <c r="G455" s="32" t="s">
        <v>115</v>
      </c>
      <c r="H455" s="32" t="s">
        <v>116</v>
      </c>
      <c r="I455" s="32" t="s">
        <v>117</v>
      </c>
      <c r="J455" s="32" t="s">
        <v>118</v>
      </c>
      <c r="K455" s="32" t="s">
        <v>119</v>
      </c>
      <c r="L455" s="32" t="s">
        <v>120</v>
      </c>
      <c r="M455" s="32" t="s">
        <v>121</v>
      </c>
      <c r="N455" s="32" t="s">
        <v>122</v>
      </c>
      <c r="O455" s="32" t="s">
        <v>123</v>
      </c>
      <c r="P455" s="32" t="s">
        <v>124</v>
      </c>
      <c r="Q455" s="32" t="s">
        <v>125</v>
      </c>
      <c r="R455" s="70" t="s">
        <v>5</v>
      </c>
    </row>
    <row r="456" spans="1:19" s="29" customFormat="1" ht="13.5" customHeight="1" x14ac:dyDescent="0.15">
      <c r="A456" s="95" t="s">
        <v>111</v>
      </c>
      <c r="B456" s="85" t="s">
        <v>105</v>
      </c>
      <c r="C456" s="79" t="s">
        <v>6</v>
      </c>
      <c r="D456" s="80"/>
      <c r="E456" s="81"/>
      <c r="F456" s="6">
        <v>1034</v>
      </c>
      <c r="G456" s="6">
        <v>1034</v>
      </c>
      <c r="H456" s="6">
        <v>1034</v>
      </c>
      <c r="I456" s="6">
        <v>1034</v>
      </c>
      <c r="J456" s="6">
        <v>1034</v>
      </c>
      <c r="K456" s="6">
        <v>1034</v>
      </c>
      <c r="L456" s="6">
        <v>1034</v>
      </c>
      <c r="M456" s="6">
        <v>1034</v>
      </c>
      <c r="N456" s="6">
        <v>1034</v>
      </c>
      <c r="O456" s="6">
        <v>1034</v>
      </c>
      <c r="P456" s="6">
        <v>1034</v>
      </c>
      <c r="Q456" s="6">
        <v>1034</v>
      </c>
      <c r="R456" s="34" t="s">
        <v>7</v>
      </c>
    </row>
    <row r="457" spans="1:19" s="29" customFormat="1" ht="13.5" customHeight="1" x14ac:dyDescent="0.15">
      <c r="A457" s="96"/>
      <c r="B457" s="86"/>
      <c r="C457" s="88" t="s">
        <v>8</v>
      </c>
      <c r="D457" s="91" t="s">
        <v>9</v>
      </c>
      <c r="E457" s="91"/>
      <c r="F457" s="7">
        <v>222674</v>
      </c>
      <c r="G457" s="7">
        <v>201851</v>
      </c>
      <c r="H457" s="7">
        <v>189743</v>
      </c>
      <c r="I457" s="7">
        <v>227163</v>
      </c>
      <c r="J457" s="7">
        <v>205436</v>
      </c>
      <c r="K457" s="7">
        <v>170743</v>
      </c>
      <c r="L457" s="7">
        <v>210928</v>
      </c>
      <c r="M457" s="7">
        <v>104483</v>
      </c>
      <c r="N457" s="7">
        <v>102244</v>
      </c>
      <c r="O457" s="7">
        <v>97452</v>
      </c>
      <c r="P457" s="7">
        <v>218738</v>
      </c>
      <c r="Q457" s="7">
        <v>184114</v>
      </c>
      <c r="R457" s="35">
        <f t="shared" ref="R457:R466" si="217">SUM(F457:Q457)</f>
        <v>2135569</v>
      </c>
    </row>
    <row r="458" spans="1:19" s="29" customFormat="1" ht="13.5" customHeight="1" x14ac:dyDescent="0.15">
      <c r="A458" s="96"/>
      <c r="B458" s="86"/>
      <c r="C458" s="89"/>
      <c r="D458" s="91" t="s">
        <v>10</v>
      </c>
      <c r="E458" s="91"/>
      <c r="F458" s="7">
        <v>241193</v>
      </c>
      <c r="G458" s="7">
        <v>262811</v>
      </c>
      <c r="H458" s="7">
        <v>215670</v>
      </c>
      <c r="I458" s="7">
        <v>238751</v>
      </c>
      <c r="J458" s="7">
        <v>228251</v>
      </c>
      <c r="K458" s="7">
        <v>257311</v>
      </c>
      <c r="L458" s="7">
        <v>204975</v>
      </c>
      <c r="M458" s="7">
        <v>229405</v>
      </c>
      <c r="N458" s="7">
        <v>224983</v>
      </c>
      <c r="O458" s="7">
        <v>215402</v>
      </c>
      <c r="P458" s="7">
        <v>206842</v>
      </c>
      <c r="Q458" s="7">
        <v>226816</v>
      </c>
      <c r="R458" s="35">
        <f t="shared" si="217"/>
        <v>2752410</v>
      </c>
    </row>
    <row r="459" spans="1:19" s="29" customFormat="1" ht="13.5" customHeight="1" x14ac:dyDescent="0.15">
      <c r="A459" s="96"/>
      <c r="B459" s="86"/>
      <c r="C459" s="89"/>
      <c r="D459" s="91" t="s">
        <v>11</v>
      </c>
      <c r="E459" s="91"/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100063</v>
      </c>
      <c r="N459" s="7">
        <v>103568</v>
      </c>
      <c r="O459" s="7">
        <v>95357</v>
      </c>
      <c r="P459" s="7">
        <v>0</v>
      </c>
      <c r="Q459" s="7">
        <v>0</v>
      </c>
      <c r="R459" s="35">
        <f t="shared" si="217"/>
        <v>298988</v>
      </c>
    </row>
    <row r="460" spans="1:19" s="29" customFormat="1" ht="13.5" customHeight="1" thickBot="1" x14ac:dyDescent="0.2">
      <c r="A460" s="96"/>
      <c r="B460" s="86"/>
      <c r="C460" s="90"/>
      <c r="D460" s="91" t="s">
        <v>12</v>
      </c>
      <c r="E460" s="91"/>
      <c r="F460" s="8">
        <f>SUM(F457:F459)</f>
        <v>463867</v>
      </c>
      <c r="G460" s="8">
        <f>SUM(G457:G459)</f>
        <v>464662</v>
      </c>
      <c r="H460" s="8">
        <f>SUM(H457:H459)</f>
        <v>405413</v>
      </c>
      <c r="I460" s="8">
        <f>SUM(I457:I459)</f>
        <v>465914</v>
      </c>
      <c r="J460" s="8">
        <f t="shared" ref="J460:Q460" si="218">SUM(J457:J459)</f>
        <v>433687</v>
      </c>
      <c r="K460" s="8">
        <f t="shared" si="218"/>
        <v>428054</v>
      </c>
      <c r="L460" s="8">
        <f t="shared" si="218"/>
        <v>415903</v>
      </c>
      <c r="M460" s="8">
        <f t="shared" si="218"/>
        <v>433951</v>
      </c>
      <c r="N460" s="8">
        <f t="shared" si="218"/>
        <v>430795</v>
      </c>
      <c r="O460" s="8">
        <f t="shared" si="218"/>
        <v>408211</v>
      </c>
      <c r="P460" s="8">
        <f t="shared" si="218"/>
        <v>425580</v>
      </c>
      <c r="Q460" s="8">
        <f t="shared" si="218"/>
        <v>410930</v>
      </c>
      <c r="R460" s="35">
        <f t="shared" si="217"/>
        <v>5186967</v>
      </c>
    </row>
    <row r="461" spans="1:19" s="29" customFormat="1" ht="12.75" thickBot="1" x14ac:dyDescent="0.2">
      <c r="A461" s="96"/>
      <c r="B461" s="86"/>
      <c r="C461" s="91" t="s">
        <v>13</v>
      </c>
      <c r="D461" s="36" t="s">
        <v>14</v>
      </c>
      <c r="E461" s="37"/>
      <c r="F461" s="38">
        <f>$J$456*$E461</f>
        <v>0</v>
      </c>
      <c r="G461" s="38">
        <f t="shared" ref="G461:Q461" si="219">$J$456*$E461</f>
        <v>0</v>
      </c>
      <c r="H461" s="38">
        <f t="shared" si="219"/>
        <v>0</v>
      </c>
      <c r="I461" s="38">
        <f t="shared" si="219"/>
        <v>0</v>
      </c>
      <c r="J461" s="38">
        <f t="shared" si="219"/>
        <v>0</v>
      </c>
      <c r="K461" s="38">
        <f t="shared" si="219"/>
        <v>0</v>
      </c>
      <c r="L461" s="38">
        <f t="shared" si="219"/>
        <v>0</v>
      </c>
      <c r="M461" s="38">
        <f t="shared" si="219"/>
        <v>0</v>
      </c>
      <c r="N461" s="38">
        <f t="shared" si="219"/>
        <v>0</v>
      </c>
      <c r="O461" s="38">
        <f t="shared" si="219"/>
        <v>0</v>
      </c>
      <c r="P461" s="38">
        <f t="shared" si="219"/>
        <v>0</v>
      </c>
      <c r="Q461" s="38">
        <f t="shared" si="219"/>
        <v>0</v>
      </c>
      <c r="R461" s="35">
        <f t="shared" si="217"/>
        <v>0</v>
      </c>
    </row>
    <row r="462" spans="1:19" s="29" customFormat="1" ht="12.75" thickBot="1" x14ac:dyDescent="0.2">
      <c r="A462" s="96"/>
      <c r="B462" s="86"/>
      <c r="C462" s="91"/>
      <c r="D462" s="39" t="s">
        <v>15</v>
      </c>
      <c r="E462" s="37"/>
      <c r="F462" s="38">
        <f>$J$386*$E462</f>
        <v>0</v>
      </c>
      <c r="G462" s="38">
        <f t="shared" ref="G462:Q462" si="220">$J$386*$E462</f>
        <v>0</v>
      </c>
      <c r="H462" s="38">
        <f t="shared" si="220"/>
        <v>0</v>
      </c>
      <c r="I462" s="38">
        <f t="shared" si="220"/>
        <v>0</v>
      </c>
      <c r="J462" s="38">
        <f t="shared" si="220"/>
        <v>0</v>
      </c>
      <c r="K462" s="38">
        <f t="shared" si="220"/>
        <v>0</v>
      </c>
      <c r="L462" s="38">
        <f t="shared" si="220"/>
        <v>0</v>
      </c>
      <c r="M462" s="38">
        <f t="shared" si="220"/>
        <v>0</v>
      </c>
      <c r="N462" s="38">
        <f t="shared" si="220"/>
        <v>0</v>
      </c>
      <c r="O462" s="38">
        <f t="shared" si="220"/>
        <v>0</v>
      </c>
      <c r="P462" s="38">
        <f t="shared" si="220"/>
        <v>0</v>
      </c>
      <c r="Q462" s="38">
        <f t="shared" si="220"/>
        <v>0</v>
      </c>
      <c r="R462" s="35">
        <f t="shared" si="217"/>
        <v>0</v>
      </c>
      <c r="S462" s="52"/>
    </row>
    <row r="463" spans="1:19" s="29" customFormat="1" ht="12.75" thickBot="1" x14ac:dyDescent="0.2">
      <c r="A463" s="96"/>
      <c r="B463" s="86"/>
      <c r="C463" s="91" t="s">
        <v>16</v>
      </c>
      <c r="D463" s="36" t="s">
        <v>9</v>
      </c>
      <c r="E463" s="37"/>
      <c r="F463" s="40">
        <f t="shared" ref="F463:Q463" si="221">$E463*F457</f>
        <v>0</v>
      </c>
      <c r="G463" s="40">
        <f t="shared" si="221"/>
        <v>0</v>
      </c>
      <c r="H463" s="40">
        <f t="shared" si="221"/>
        <v>0</v>
      </c>
      <c r="I463" s="40">
        <f t="shared" si="221"/>
        <v>0</v>
      </c>
      <c r="J463" s="40">
        <f t="shared" si="221"/>
        <v>0</v>
      </c>
      <c r="K463" s="40">
        <f t="shared" si="221"/>
        <v>0</v>
      </c>
      <c r="L463" s="40">
        <f t="shared" si="221"/>
        <v>0</v>
      </c>
      <c r="M463" s="40">
        <f t="shared" si="221"/>
        <v>0</v>
      </c>
      <c r="N463" s="40">
        <f t="shared" si="221"/>
        <v>0</v>
      </c>
      <c r="O463" s="40">
        <f t="shared" si="221"/>
        <v>0</v>
      </c>
      <c r="P463" s="40">
        <f t="shared" si="221"/>
        <v>0</v>
      </c>
      <c r="Q463" s="40">
        <f t="shared" si="221"/>
        <v>0</v>
      </c>
      <c r="R463" s="35">
        <f t="shared" si="217"/>
        <v>0</v>
      </c>
      <c r="S463" s="52"/>
    </row>
    <row r="464" spans="1:19" s="29" customFormat="1" ht="12.75" thickBot="1" x14ac:dyDescent="0.2">
      <c r="A464" s="96"/>
      <c r="B464" s="86"/>
      <c r="C464" s="91"/>
      <c r="D464" s="36" t="s">
        <v>10</v>
      </c>
      <c r="E464" s="37"/>
      <c r="F464" s="40">
        <f t="shared" ref="F464:Q464" si="222">$E464*F458</f>
        <v>0</v>
      </c>
      <c r="G464" s="40">
        <f t="shared" si="222"/>
        <v>0</v>
      </c>
      <c r="H464" s="40">
        <f t="shared" si="222"/>
        <v>0</v>
      </c>
      <c r="I464" s="40">
        <f t="shared" si="222"/>
        <v>0</v>
      </c>
      <c r="J464" s="40">
        <f t="shared" si="222"/>
        <v>0</v>
      </c>
      <c r="K464" s="40">
        <f t="shared" si="222"/>
        <v>0</v>
      </c>
      <c r="L464" s="40">
        <f t="shared" si="222"/>
        <v>0</v>
      </c>
      <c r="M464" s="40">
        <f t="shared" si="222"/>
        <v>0</v>
      </c>
      <c r="N464" s="40">
        <f t="shared" si="222"/>
        <v>0</v>
      </c>
      <c r="O464" s="40">
        <f t="shared" si="222"/>
        <v>0</v>
      </c>
      <c r="P464" s="40">
        <f t="shared" si="222"/>
        <v>0</v>
      </c>
      <c r="Q464" s="40">
        <f t="shared" si="222"/>
        <v>0</v>
      </c>
      <c r="R464" s="35">
        <f t="shared" si="217"/>
        <v>0</v>
      </c>
      <c r="S464" s="52"/>
    </row>
    <row r="465" spans="1:19" s="29" customFormat="1" ht="12.75" thickBot="1" x14ac:dyDescent="0.2">
      <c r="A465" s="96"/>
      <c r="B465" s="86"/>
      <c r="C465" s="91"/>
      <c r="D465" s="36" t="s">
        <v>11</v>
      </c>
      <c r="E465" s="37"/>
      <c r="F465" s="40">
        <f t="shared" ref="F465:Q465" si="223">$E465*F459</f>
        <v>0</v>
      </c>
      <c r="G465" s="40">
        <f t="shared" si="223"/>
        <v>0</v>
      </c>
      <c r="H465" s="40">
        <f t="shared" si="223"/>
        <v>0</v>
      </c>
      <c r="I465" s="40">
        <f t="shared" si="223"/>
        <v>0</v>
      </c>
      <c r="J465" s="40">
        <f t="shared" si="223"/>
        <v>0</v>
      </c>
      <c r="K465" s="40">
        <f t="shared" si="223"/>
        <v>0</v>
      </c>
      <c r="L465" s="40">
        <f t="shared" si="223"/>
        <v>0</v>
      </c>
      <c r="M465" s="40">
        <f t="shared" si="223"/>
        <v>0</v>
      </c>
      <c r="N465" s="40">
        <f t="shared" si="223"/>
        <v>0</v>
      </c>
      <c r="O465" s="40">
        <f t="shared" si="223"/>
        <v>0</v>
      </c>
      <c r="P465" s="40">
        <f t="shared" si="223"/>
        <v>0</v>
      </c>
      <c r="Q465" s="40">
        <f t="shared" si="223"/>
        <v>0</v>
      </c>
      <c r="R465" s="35">
        <f t="shared" si="217"/>
        <v>0</v>
      </c>
      <c r="S465" s="52"/>
    </row>
    <row r="466" spans="1:19" s="29" customFormat="1" ht="13.5" customHeight="1" x14ac:dyDescent="0.15">
      <c r="A466" s="97"/>
      <c r="B466" s="87"/>
      <c r="C466" s="79" t="s">
        <v>17</v>
      </c>
      <c r="D466" s="80"/>
      <c r="E466" s="81"/>
      <c r="F466" s="41">
        <f>ROUNDDOWN(SUM(F461:F465),0)</f>
        <v>0</v>
      </c>
      <c r="G466" s="41">
        <f>ROUNDDOWN(SUM(G461:G465),0)</f>
        <v>0</v>
      </c>
      <c r="H466" s="41">
        <f>ROUNDDOWN(SUM(H461:H465),0)</f>
        <v>0</v>
      </c>
      <c r="I466" s="41">
        <f>ROUNDDOWN(SUM(I461:I465),0)</f>
        <v>0</v>
      </c>
      <c r="J466" s="41">
        <f>ROUNDDOWN(SUM(J461:J465),0)</f>
        <v>0</v>
      </c>
      <c r="K466" s="41">
        <f t="shared" ref="K466:Q466" si="224">ROUNDDOWN(SUM(K461:K465),0)</f>
        <v>0</v>
      </c>
      <c r="L466" s="41">
        <f t="shared" si="224"/>
        <v>0</v>
      </c>
      <c r="M466" s="41">
        <f t="shared" si="224"/>
        <v>0</v>
      </c>
      <c r="N466" s="41">
        <f t="shared" si="224"/>
        <v>0</v>
      </c>
      <c r="O466" s="41">
        <f t="shared" si="224"/>
        <v>0</v>
      </c>
      <c r="P466" s="41">
        <f t="shared" si="224"/>
        <v>0</v>
      </c>
      <c r="Q466" s="41">
        <f t="shared" si="224"/>
        <v>0</v>
      </c>
      <c r="R466" s="35">
        <f t="shared" si="217"/>
        <v>0</v>
      </c>
      <c r="S466" s="51"/>
    </row>
    <row r="467" spans="1:19" s="29" customFormat="1" ht="13.5" customHeight="1" x14ac:dyDescent="0.15">
      <c r="A467" s="95" t="s">
        <v>112</v>
      </c>
      <c r="B467" s="85" t="s">
        <v>106</v>
      </c>
      <c r="C467" s="79" t="s">
        <v>6</v>
      </c>
      <c r="D467" s="80"/>
      <c r="E467" s="81"/>
      <c r="F467" s="6">
        <v>490</v>
      </c>
      <c r="G467" s="6">
        <v>490</v>
      </c>
      <c r="H467" s="6">
        <v>490</v>
      </c>
      <c r="I467" s="6">
        <v>490</v>
      </c>
      <c r="J467" s="6">
        <v>490</v>
      </c>
      <c r="K467" s="6">
        <v>490</v>
      </c>
      <c r="L467" s="6">
        <v>490</v>
      </c>
      <c r="M467" s="6">
        <v>490</v>
      </c>
      <c r="N467" s="6">
        <v>490</v>
      </c>
      <c r="O467" s="6">
        <v>490</v>
      </c>
      <c r="P467" s="6">
        <v>490</v>
      </c>
      <c r="Q467" s="6">
        <v>490</v>
      </c>
      <c r="R467" s="34" t="s">
        <v>7</v>
      </c>
      <c r="S467" s="52"/>
    </row>
    <row r="468" spans="1:19" s="29" customFormat="1" ht="13.5" customHeight="1" x14ac:dyDescent="0.15">
      <c r="A468" s="96"/>
      <c r="B468" s="86"/>
      <c r="C468" s="88" t="s">
        <v>8</v>
      </c>
      <c r="D468" s="91" t="s">
        <v>9</v>
      </c>
      <c r="E468" s="91"/>
      <c r="F468" s="7">
        <v>122991</v>
      </c>
      <c r="G468" s="7">
        <v>116971</v>
      </c>
      <c r="H468" s="7">
        <v>124216</v>
      </c>
      <c r="I468" s="7">
        <v>113678</v>
      </c>
      <c r="J468" s="7">
        <v>119865</v>
      </c>
      <c r="K468" s="7">
        <v>96760</v>
      </c>
      <c r="L468" s="7">
        <v>133083</v>
      </c>
      <c r="M468" s="7">
        <v>119713</v>
      </c>
      <c r="N468" s="7">
        <v>61171</v>
      </c>
      <c r="O468" s="7">
        <v>62632</v>
      </c>
      <c r="P468" s="7">
        <v>76188</v>
      </c>
      <c r="Q468" s="7">
        <v>133712</v>
      </c>
      <c r="R468" s="35">
        <f t="shared" ref="R468:R477" si="225">SUM(F468:Q468)</f>
        <v>1280980</v>
      </c>
      <c r="S468" s="52"/>
    </row>
    <row r="469" spans="1:19" s="29" customFormat="1" ht="13.5" customHeight="1" x14ac:dyDescent="0.15">
      <c r="A469" s="96"/>
      <c r="B469" s="86"/>
      <c r="C469" s="89"/>
      <c r="D469" s="91" t="s">
        <v>10</v>
      </c>
      <c r="E469" s="91"/>
      <c r="F469" s="7">
        <v>128883</v>
      </c>
      <c r="G469" s="7">
        <v>138182</v>
      </c>
      <c r="H469" s="7">
        <v>124487</v>
      </c>
      <c r="I469" s="7">
        <v>118962</v>
      </c>
      <c r="J469" s="7">
        <v>120222</v>
      </c>
      <c r="K469" s="7">
        <v>153092</v>
      </c>
      <c r="L469" s="7">
        <v>124842</v>
      </c>
      <c r="M469" s="7">
        <v>116883</v>
      </c>
      <c r="N469" s="7">
        <v>131798</v>
      </c>
      <c r="O469" s="7">
        <v>135040</v>
      </c>
      <c r="P469" s="7">
        <v>130888</v>
      </c>
      <c r="Q469" s="7">
        <v>127093</v>
      </c>
      <c r="R469" s="35">
        <f>SUM(F469:Q469)</f>
        <v>1550372</v>
      </c>
      <c r="S469" s="52"/>
    </row>
    <row r="470" spans="1:19" s="29" customFormat="1" ht="13.5" customHeight="1" x14ac:dyDescent="0.15">
      <c r="A470" s="96"/>
      <c r="B470" s="86"/>
      <c r="C470" s="89"/>
      <c r="D470" s="91" t="s">
        <v>11</v>
      </c>
      <c r="E470" s="91"/>
      <c r="F470" s="7">
        <v>0</v>
      </c>
      <c r="G470" s="7">
        <v>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v>16908</v>
      </c>
      <c r="N470" s="7">
        <v>71561</v>
      </c>
      <c r="O470" s="7">
        <v>72207</v>
      </c>
      <c r="P470" s="7">
        <v>51830</v>
      </c>
      <c r="Q470" s="7">
        <v>0</v>
      </c>
      <c r="R470" s="35">
        <f t="shared" si="225"/>
        <v>212506</v>
      </c>
      <c r="S470" s="52"/>
    </row>
    <row r="471" spans="1:19" s="29" customFormat="1" ht="13.5" customHeight="1" thickBot="1" x14ac:dyDescent="0.2">
      <c r="A471" s="96"/>
      <c r="B471" s="86"/>
      <c r="C471" s="90"/>
      <c r="D471" s="91" t="s">
        <v>12</v>
      </c>
      <c r="E471" s="91"/>
      <c r="F471" s="8">
        <f>SUM(F468:F470)</f>
        <v>251874</v>
      </c>
      <c r="G471" s="8">
        <f>SUM(G468:G470)</f>
        <v>255153</v>
      </c>
      <c r="H471" s="8">
        <f>SUM(H468:H470)</f>
        <v>248703</v>
      </c>
      <c r="I471" s="8">
        <f>SUM(I468:I470)</f>
        <v>232640</v>
      </c>
      <c r="J471" s="8">
        <f t="shared" ref="J471:Q471" si="226">SUM(J468:J470)</f>
        <v>240087</v>
      </c>
      <c r="K471" s="8">
        <f t="shared" si="226"/>
        <v>249852</v>
      </c>
      <c r="L471" s="8">
        <f t="shared" si="226"/>
        <v>257925</v>
      </c>
      <c r="M471" s="8">
        <f t="shared" si="226"/>
        <v>253504</v>
      </c>
      <c r="N471" s="8">
        <f t="shared" si="226"/>
        <v>264530</v>
      </c>
      <c r="O471" s="8">
        <f t="shared" si="226"/>
        <v>269879</v>
      </c>
      <c r="P471" s="8">
        <f t="shared" si="226"/>
        <v>258906</v>
      </c>
      <c r="Q471" s="8">
        <f t="shared" si="226"/>
        <v>260805</v>
      </c>
      <c r="R471" s="35">
        <f t="shared" si="225"/>
        <v>3043858</v>
      </c>
      <c r="S471" s="52"/>
    </row>
    <row r="472" spans="1:19" s="29" customFormat="1" ht="12.75" thickBot="1" x14ac:dyDescent="0.2">
      <c r="A472" s="96"/>
      <c r="B472" s="86"/>
      <c r="C472" s="91" t="s">
        <v>13</v>
      </c>
      <c r="D472" s="36" t="s">
        <v>14</v>
      </c>
      <c r="E472" s="37"/>
      <c r="F472" s="38">
        <f>$J$467*$E472</f>
        <v>0</v>
      </c>
      <c r="G472" s="38">
        <f t="shared" ref="G472:Q472" si="227">$J$467*$E472</f>
        <v>0</v>
      </c>
      <c r="H472" s="38">
        <f t="shared" si="227"/>
        <v>0</v>
      </c>
      <c r="I472" s="38">
        <f t="shared" si="227"/>
        <v>0</v>
      </c>
      <c r="J472" s="38">
        <f t="shared" si="227"/>
        <v>0</v>
      </c>
      <c r="K472" s="38">
        <f t="shared" si="227"/>
        <v>0</v>
      </c>
      <c r="L472" s="38">
        <f t="shared" si="227"/>
        <v>0</v>
      </c>
      <c r="M472" s="38">
        <f t="shared" si="227"/>
        <v>0</v>
      </c>
      <c r="N472" s="38">
        <f t="shared" si="227"/>
        <v>0</v>
      </c>
      <c r="O472" s="38">
        <f t="shared" si="227"/>
        <v>0</v>
      </c>
      <c r="P472" s="38">
        <f t="shared" si="227"/>
        <v>0</v>
      </c>
      <c r="Q472" s="38">
        <f t="shared" si="227"/>
        <v>0</v>
      </c>
      <c r="R472" s="35">
        <f t="shared" si="225"/>
        <v>0</v>
      </c>
      <c r="S472" s="52"/>
    </row>
    <row r="473" spans="1:19" s="29" customFormat="1" ht="12.75" thickBot="1" x14ac:dyDescent="0.2">
      <c r="A473" s="96"/>
      <c r="B473" s="86"/>
      <c r="C473" s="91"/>
      <c r="D473" s="39" t="s">
        <v>15</v>
      </c>
      <c r="E473" s="37"/>
      <c r="F473" s="38">
        <f>$J$386*$E473</f>
        <v>0</v>
      </c>
      <c r="G473" s="38">
        <f t="shared" ref="G473:Q473" si="228">$J$386*$E473</f>
        <v>0</v>
      </c>
      <c r="H473" s="38">
        <f t="shared" si="228"/>
        <v>0</v>
      </c>
      <c r="I473" s="38">
        <f t="shared" si="228"/>
        <v>0</v>
      </c>
      <c r="J473" s="38">
        <f t="shared" si="228"/>
        <v>0</v>
      </c>
      <c r="K473" s="38">
        <f t="shared" si="228"/>
        <v>0</v>
      </c>
      <c r="L473" s="38">
        <f t="shared" si="228"/>
        <v>0</v>
      </c>
      <c r="M473" s="38">
        <f t="shared" si="228"/>
        <v>0</v>
      </c>
      <c r="N473" s="38">
        <f t="shared" si="228"/>
        <v>0</v>
      </c>
      <c r="O473" s="38">
        <f t="shared" si="228"/>
        <v>0</v>
      </c>
      <c r="P473" s="38">
        <f t="shared" si="228"/>
        <v>0</v>
      </c>
      <c r="Q473" s="38">
        <f t="shared" si="228"/>
        <v>0</v>
      </c>
      <c r="R473" s="35">
        <f t="shared" si="225"/>
        <v>0</v>
      </c>
      <c r="S473" s="52"/>
    </row>
    <row r="474" spans="1:19" s="29" customFormat="1" ht="12.75" thickBot="1" x14ac:dyDescent="0.2">
      <c r="A474" s="96"/>
      <c r="B474" s="86"/>
      <c r="C474" s="91" t="s">
        <v>16</v>
      </c>
      <c r="D474" s="36" t="s">
        <v>9</v>
      </c>
      <c r="E474" s="37"/>
      <c r="F474" s="40">
        <f t="shared" ref="F474:Q474" si="229">$E474*F468</f>
        <v>0</v>
      </c>
      <c r="G474" s="40">
        <f t="shared" si="229"/>
        <v>0</v>
      </c>
      <c r="H474" s="40">
        <f t="shared" si="229"/>
        <v>0</v>
      </c>
      <c r="I474" s="40">
        <f t="shared" si="229"/>
        <v>0</v>
      </c>
      <c r="J474" s="40">
        <f t="shared" si="229"/>
        <v>0</v>
      </c>
      <c r="K474" s="40">
        <f t="shared" si="229"/>
        <v>0</v>
      </c>
      <c r="L474" s="40">
        <f t="shared" si="229"/>
        <v>0</v>
      </c>
      <c r="M474" s="40">
        <f t="shared" si="229"/>
        <v>0</v>
      </c>
      <c r="N474" s="40">
        <f t="shared" si="229"/>
        <v>0</v>
      </c>
      <c r="O474" s="40">
        <f t="shared" si="229"/>
        <v>0</v>
      </c>
      <c r="P474" s="40">
        <f t="shared" si="229"/>
        <v>0</v>
      </c>
      <c r="Q474" s="40">
        <f t="shared" si="229"/>
        <v>0</v>
      </c>
      <c r="R474" s="35">
        <f t="shared" si="225"/>
        <v>0</v>
      </c>
      <c r="S474" s="52"/>
    </row>
    <row r="475" spans="1:19" s="29" customFormat="1" ht="12.75" thickBot="1" x14ac:dyDescent="0.2">
      <c r="A475" s="96"/>
      <c r="B475" s="86"/>
      <c r="C475" s="91"/>
      <c r="D475" s="36" t="s">
        <v>10</v>
      </c>
      <c r="E475" s="37"/>
      <c r="F475" s="40">
        <f t="shared" ref="F475:Q475" si="230">$E475*F469</f>
        <v>0</v>
      </c>
      <c r="G475" s="40">
        <f t="shared" si="230"/>
        <v>0</v>
      </c>
      <c r="H475" s="40">
        <f t="shared" si="230"/>
        <v>0</v>
      </c>
      <c r="I475" s="40">
        <f t="shared" si="230"/>
        <v>0</v>
      </c>
      <c r="J475" s="40">
        <f t="shared" si="230"/>
        <v>0</v>
      </c>
      <c r="K475" s="40">
        <f t="shared" si="230"/>
        <v>0</v>
      </c>
      <c r="L475" s="40">
        <f t="shared" si="230"/>
        <v>0</v>
      </c>
      <c r="M475" s="40">
        <f t="shared" si="230"/>
        <v>0</v>
      </c>
      <c r="N475" s="40">
        <f t="shared" si="230"/>
        <v>0</v>
      </c>
      <c r="O475" s="40">
        <f t="shared" si="230"/>
        <v>0</v>
      </c>
      <c r="P475" s="40">
        <f t="shared" si="230"/>
        <v>0</v>
      </c>
      <c r="Q475" s="40">
        <f t="shared" si="230"/>
        <v>0</v>
      </c>
      <c r="R475" s="35">
        <f t="shared" si="225"/>
        <v>0</v>
      </c>
      <c r="S475" s="52"/>
    </row>
    <row r="476" spans="1:19" s="29" customFormat="1" ht="12.75" thickBot="1" x14ac:dyDescent="0.2">
      <c r="A476" s="96"/>
      <c r="B476" s="86"/>
      <c r="C476" s="91"/>
      <c r="D476" s="36" t="s">
        <v>11</v>
      </c>
      <c r="E476" s="37"/>
      <c r="F476" s="40">
        <f t="shared" ref="F476:Q476" si="231">$E476*F470</f>
        <v>0</v>
      </c>
      <c r="G476" s="40">
        <f t="shared" si="231"/>
        <v>0</v>
      </c>
      <c r="H476" s="40">
        <f t="shared" si="231"/>
        <v>0</v>
      </c>
      <c r="I476" s="40">
        <f t="shared" si="231"/>
        <v>0</v>
      </c>
      <c r="J476" s="40">
        <f t="shared" si="231"/>
        <v>0</v>
      </c>
      <c r="K476" s="40">
        <f t="shared" si="231"/>
        <v>0</v>
      </c>
      <c r="L476" s="40">
        <f t="shared" si="231"/>
        <v>0</v>
      </c>
      <c r="M476" s="40">
        <f t="shared" si="231"/>
        <v>0</v>
      </c>
      <c r="N476" s="40">
        <f t="shared" si="231"/>
        <v>0</v>
      </c>
      <c r="O476" s="40">
        <f t="shared" si="231"/>
        <v>0</v>
      </c>
      <c r="P476" s="40">
        <f t="shared" si="231"/>
        <v>0</v>
      </c>
      <c r="Q476" s="40">
        <f t="shared" si="231"/>
        <v>0</v>
      </c>
      <c r="R476" s="35">
        <f t="shared" si="225"/>
        <v>0</v>
      </c>
      <c r="S476" s="52"/>
    </row>
    <row r="477" spans="1:19" s="29" customFormat="1" ht="13.5" customHeight="1" x14ac:dyDescent="0.15">
      <c r="A477" s="97"/>
      <c r="B477" s="87"/>
      <c r="C477" s="79" t="s">
        <v>17</v>
      </c>
      <c r="D477" s="80"/>
      <c r="E477" s="81"/>
      <c r="F477" s="41">
        <f>ROUNDDOWN(SUM(F472:F476),0)</f>
        <v>0</v>
      </c>
      <c r="G477" s="41">
        <f>ROUNDDOWN(SUM(G472:G476),0)</f>
        <v>0</v>
      </c>
      <c r="H477" s="41">
        <f>ROUNDDOWN(SUM(H472:H476),0)</f>
        <v>0</v>
      </c>
      <c r="I477" s="41">
        <f>ROUNDDOWN(SUM(I472:I476),0)</f>
        <v>0</v>
      </c>
      <c r="J477" s="41">
        <f>ROUNDDOWN(SUM(J472:J476),0)</f>
        <v>0</v>
      </c>
      <c r="K477" s="41">
        <f t="shared" ref="K477:Q477" si="232">ROUNDDOWN(SUM(K472:K476),0)</f>
        <v>0</v>
      </c>
      <c r="L477" s="41">
        <f t="shared" si="232"/>
        <v>0</v>
      </c>
      <c r="M477" s="41">
        <f t="shared" si="232"/>
        <v>0</v>
      </c>
      <c r="N477" s="41">
        <f t="shared" si="232"/>
        <v>0</v>
      </c>
      <c r="O477" s="41">
        <f t="shared" si="232"/>
        <v>0</v>
      </c>
      <c r="P477" s="41">
        <f t="shared" si="232"/>
        <v>0</v>
      </c>
      <c r="Q477" s="41">
        <f t="shared" si="232"/>
        <v>0</v>
      </c>
      <c r="R477" s="35">
        <f t="shared" si="225"/>
        <v>0</v>
      </c>
      <c r="S477" s="51"/>
    </row>
    <row r="478" spans="1:19" s="29" customFormat="1" ht="13.5" customHeight="1" x14ac:dyDescent="0.15">
      <c r="A478" s="95" t="s">
        <v>113</v>
      </c>
      <c r="B478" s="85" t="s">
        <v>107</v>
      </c>
      <c r="C478" s="79" t="s">
        <v>6</v>
      </c>
      <c r="D478" s="80"/>
      <c r="E478" s="81"/>
      <c r="F478" s="6">
        <v>323</v>
      </c>
      <c r="G478" s="6">
        <v>323</v>
      </c>
      <c r="H478" s="6">
        <v>323</v>
      </c>
      <c r="I478" s="6">
        <v>323</v>
      </c>
      <c r="J478" s="6">
        <v>323</v>
      </c>
      <c r="K478" s="6">
        <v>323</v>
      </c>
      <c r="L478" s="6">
        <v>323</v>
      </c>
      <c r="M478" s="6">
        <v>323</v>
      </c>
      <c r="N478" s="6">
        <v>323</v>
      </c>
      <c r="O478" s="6">
        <v>323</v>
      </c>
      <c r="P478" s="6">
        <v>323</v>
      </c>
      <c r="Q478" s="6">
        <v>323</v>
      </c>
      <c r="R478" s="34" t="s">
        <v>7</v>
      </c>
      <c r="S478" s="52"/>
    </row>
    <row r="479" spans="1:19" s="29" customFormat="1" ht="13.5" customHeight="1" x14ac:dyDescent="0.15">
      <c r="A479" s="96"/>
      <c r="B479" s="86"/>
      <c r="C479" s="88" t="s">
        <v>8</v>
      </c>
      <c r="D479" s="91" t="s">
        <v>9</v>
      </c>
      <c r="E479" s="91"/>
      <c r="F479" s="7">
        <v>89994</v>
      </c>
      <c r="G479" s="7">
        <v>75970</v>
      </c>
      <c r="H479" s="7">
        <v>92635</v>
      </c>
      <c r="I479" s="7">
        <v>84699</v>
      </c>
      <c r="J479" s="7">
        <v>95971</v>
      </c>
      <c r="K479" s="7">
        <v>64662</v>
      </c>
      <c r="L479" s="7">
        <v>96608</v>
      </c>
      <c r="M479" s="7">
        <v>77808</v>
      </c>
      <c r="N479" s="7">
        <v>40265</v>
      </c>
      <c r="O479" s="7">
        <v>48009</v>
      </c>
      <c r="P479" s="7">
        <v>57936</v>
      </c>
      <c r="Q479" s="7">
        <v>95119</v>
      </c>
      <c r="R479" s="35">
        <f t="shared" ref="R479:R488" si="233">SUM(F479:Q479)</f>
        <v>919676</v>
      </c>
      <c r="S479" s="52"/>
    </row>
    <row r="480" spans="1:19" s="29" customFormat="1" ht="13.5" customHeight="1" x14ac:dyDescent="0.15">
      <c r="A480" s="96"/>
      <c r="B480" s="86"/>
      <c r="C480" s="89"/>
      <c r="D480" s="91" t="s">
        <v>10</v>
      </c>
      <c r="E480" s="91"/>
      <c r="F480" s="7">
        <v>90217</v>
      </c>
      <c r="G480" s="7">
        <v>111352</v>
      </c>
      <c r="H480" s="7">
        <v>91463</v>
      </c>
      <c r="I480" s="7">
        <v>87829</v>
      </c>
      <c r="J480" s="7">
        <v>91804</v>
      </c>
      <c r="K480" s="7">
        <v>111683</v>
      </c>
      <c r="L480" s="7">
        <v>87986</v>
      </c>
      <c r="M480" s="7">
        <v>87224</v>
      </c>
      <c r="N480" s="7">
        <v>103566</v>
      </c>
      <c r="O480" s="7">
        <v>89978</v>
      </c>
      <c r="P480" s="7">
        <v>98964</v>
      </c>
      <c r="Q480" s="7">
        <v>93720</v>
      </c>
      <c r="R480" s="35">
        <f t="shared" si="233"/>
        <v>1145786</v>
      </c>
      <c r="S480" s="52"/>
    </row>
    <row r="481" spans="1:19" s="29" customFormat="1" ht="13.5" customHeight="1" x14ac:dyDescent="0.15">
      <c r="A481" s="96"/>
      <c r="B481" s="86"/>
      <c r="C481" s="89"/>
      <c r="D481" s="91" t="s">
        <v>11</v>
      </c>
      <c r="E481" s="91"/>
      <c r="F481" s="7">
        <v>0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19114</v>
      </c>
      <c r="N481" s="7">
        <v>44931</v>
      </c>
      <c r="O481" s="7">
        <v>53180</v>
      </c>
      <c r="P481" s="7">
        <v>26502</v>
      </c>
      <c r="Q481" s="7">
        <v>0</v>
      </c>
      <c r="R481" s="35">
        <f t="shared" si="233"/>
        <v>143727</v>
      </c>
      <c r="S481" s="52"/>
    </row>
    <row r="482" spans="1:19" s="29" customFormat="1" ht="13.5" customHeight="1" thickBot="1" x14ac:dyDescent="0.2">
      <c r="A482" s="96"/>
      <c r="B482" s="86"/>
      <c r="C482" s="90"/>
      <c r="D482" s="91" t="s">
        <v>12</v>
      </c>
      <c r="E482" s="91"/>
      <c r="F482" s="8">
        <f>SUM(F479:F481)</f>
        <v>180211</v>
      </c>
      <c r="G482" s="8">
        <f>SUM(G479:G481)</f>
        <v>187322</v>
      </c>
      <c r="H482" s="8">
        <f>SUM(H479:H481)</f>
        <v>184098</v>
      </c>
      <c r="I482" s="8">
        <f>SUM(I479:I481)</f>
        <v>172528</v>
      </c>
      <c r="J482" s="8">
        <f t="shared" ref="J482:Q482" si="234">SUM(J479:J481)</f>
        <v>187775</v>
      </c>
      <c r="K482" s="8">
        <f t="shared" si="234"/>
        <v>176345</v>
      </c>
      <c r="L482" s="8">
        <f t="shared" si="234"/>
        <v>184594</v>
      </c>
      <c r="M482" s="8">
        <f t="shared" si="234"/>
        <v>184146</v>
      </c>
      <c r="N482" s="8">
        <f t="shared" si="234"/>
        <v>188762</v>
      </c>
      <c r="O482" s="8">
        <f t="shared" si="234"/>
        <v>191167</v>
      </c>
      <c r="P482" s="8">
        <f t="shared" si="234"/>
        <v>183402</v>
      </c>
      <c r="Q482" s="8">
        <f t="shared" si="234"/>
        <v>188839</v>
      </c>
      <c r="R482" s="35">
        <f t="shared" si="233"/>
        <v>2209189</v>
      </c>
      <c r="S482" s="52"/>
    </row>
    <row r="483" spans="1:19" s="29" customFormat="1" ht="12.75" thickBot="1" x14ac:dyDescent="0.2">
      <c r="A483" s="96"/>
      <c r="B483" s="86"/>
      <c r="C483" s="91" t="s">
        <v>13</v>
      </c>
      <c r="D483" s="36" t="s">
        <v>14</v>
      </c>
      <c r="E483" s="37"/>
      <c r="F483" s="38">
        <f>$J$478*$E483</f>
        <v>0</v>
      </c>
      <c r="G483" s="38">
        <f t="shared" ref="G483:Q483" si="235">$J$478*$E483</f>
        <v>0</v>
      </c>
      <c r="H483" s="38">
        <f t="shared" si="235"/>
        <v>0</v>
      </c>
      <c r="I483" s="38">
        <f>$J$478*$E483</f>
        <v>0</v>
      </c>
      <c r="J483" s="38">
        <f t="shared" si="235"/>
        <v>0</v>
      </c>
      <c r="K483" s="38">
        <f t="shared" si="235"/>
        <v>0</v>
      </c>
      <c r="L483" s="38">
        <f t="shared" si="235"/>
        <v>0</v>
      </c>
      <c r="M483" s="38">
        <f t="shared" si="235"/>
        <v>0</v>
      </c>
      <c r="N483" s="38">
        <f t="shared" si="235"/>
        <v>0</v>
      </c>
      <c r="O483" s="38">
        <f t="shared" si="235"/>
        <v>0</v>
      </c>
      <c r="P483" s="38">
        <f t="shared" si="235"/>
        <v>0</v>
      </c>
      <c r="Q483" s="38">
        <f t="shared" si="235"/>
        <v>0</v>
      </c>
      <c r="R483" s="35">
        <f t="shared" si="233"/>
        <v>0</v>
      </c>
      <c r="S483" s="52"/>
    </row>
    <row r="484" spans="1:19" s="29" customFormat="1" ht="12.75" thickBot="1" x14ac:dyDescent="0.2">
      <c r="A484" s="96"/>
      <c r="B484" s="86"/>
      <c r="C484" s="91"/>
      <c r="D484" s="39" t="s">
        <v>15</v>
      </c>
      <c r="E484" s="37"/>
      <c r="F484" s="38">
        <f>$J$386*$E484</f>
        <v>0</v>
      </c>
      <c r="G484" s="38">
        <f t="shared" ref="G484:Q484" si="236">$J$386*$E484</f>
        <v>0</v>
      </c>
      <c r="H484" s="38">
        <f t="shared" si="236"/>
        <v>0</v>
      </c>
      <c r="I484" s="38">
        <f t="shared" si="236"/>
        <v>0</v>
      </c>
      <c r="J484" s="38">
        <f t="shared" si="236"/>
        <v>0</v>
      </c>
      <c r="K484" s="38">
        <f t="shared" si="236"/>
        <v>0</v>
      </c>
      <c r="L484" s="38">
        <f t="shared" si="236"/>
        <v>0</v>
      </c>
      <c r="M484" s="38">
        <f t="shared" si="236"/>
        <v>0</v>
      </c>
      <c r="N484" s="38">
        <f t="shared" si="236"/>
        <v>0</v>
      </c>
      <c r="O484" s="38">
        <f t="shared" si="236"/>
        <v>0</v>
      </c>
      <c r="P484" s="38">
        <f t="shared" si="236"/>
        <v>0</v>
      </c>
      <c r="Q484" s="38">
        <f t="shared" si="236"/>
        <v>0</v>
      </c>
      <c r="R484" s="35">
        <f t="shared" si="233"/>
        <v>0</v>
      </c>
      <c r="S484" s="52"/>
    </row>
    <row r="485" spans="1:19" s="29" customFormat="1" ht="12.75" thickBot="1" x14ac:dyDescent="0.2">
      <c r="A485" s="96"/>
      <c r="B485" s="86"/>
      <c r="C485" s="91" t="s">
        <v>16</v>
      </c>
      <c r="D485" s="36" t="s">
        <v>9</v>
      </c>
      <c r="E485" s="37"/>
      <c r="F485" s="40">
        <f t="shared" ref="F485:Q485" si="237">$E485*F479</f>
        <v>0</v>
      </c>
      <c r="G485" s="40">
        <f t="shared" si="237"/>
        <v>0</v>
      </c>
      <c r="H485" s="40">
        <f t="shared" si="237"/>
        <v>0</v>
      </c>
      <c r="I485" s="40">
        <f t="shared" si="237"/>
        <v>0</v>
      </c>
      <c r="J485" s="40">
        <f t="shared" si="237"/>
        <v>0</v>
      </c>
      <c r="K485" s="40">
        <f t="shared" si="237"/>
        <v>0</v>
      </c>
      <c r="L485" s="40">
        <f t="shared" si="237"/>
        <v>0</v>
      </c>
      <c r="M485" s="40">
        <f t="shared" si="237"/>
        <v>0</v>
      </c>
      <c r="N485" s="40">
        <f t="shared" si="237"/>
        <v>0</v>
      </c>
      <c r="O485" s="40">
        <f t="shared" si="237"/>
        <v>0</v>
      </c>
      <c r="P485" s="40">
        <f t="shared" si="237"/>
        <v>0</v>
      </c>
      <c r="Q485" s="40">
        <f t="shared" si="237"/>
        <v>0</v>
      </c>
      <c r="R485" s="35">
        <f t="shared" si="233"/>
        <v>0</v>
      </c>
    </row>
    <row r="486" spans="1:19" s="29" customFormat="1" ht="12.75" thickBot="1" x14ac:dyDescent="0.2">
      <c r="A486" s="96"/>
      <c r="B486" s="86"/>
      <c r="C486" s="91"/>
      <c r="D486" s="36" t="s">
        <v>10</v>
      </c>
      <c r="E486" s="37"/>
      <c r="F486" s="40">
        <f t="shared" ref="F486:Q486" si="238">$E486*F480</f>
        <v>0</v>
      </c>
      <c r="G486" s="40">
        <f t="shared" si="238"/>
        <v>0</v>
      </c>
      <c r="H486" s="40">
        <f t="shared" si="238"/>
        <v>0</v>
      </c>
      <c r="I486" s="40">
        <f t="shared" si="238"/>
        <v>0</v>
      </c>
      <c r="J486" s="40">
        <f t="shared" si="238"/>
        <v>0</v>
      </c>
      <c r="K486" s="40">
        <f t="shared" si="238"/>
        <v>0</v>
      </c>
      <c r="L486" s="40">
        <f t="shared" si="238"/>
        <v>0</v>
      </c>
      <c r="M486" s="40">
        <f t="shared" si="238"/>
        <v>0</v>
      </c>
      <c r="N486" s="40">
        <f t="shared" si="238"/>
        <v>0</v>
      </c>
      <c r="O486" s="40">
        <f t="shared" si="238"/>
        <v>0</v>
      </c>
      <c r="P486" s="40">
        <f t="shared" si="238"/>
        <v>0</v>
      </c>
      <c r="Q486" s="40">
        <f t="shared" si="238"/>
        <v>0</v>
      </c>
      <c r="R486" s="35">
        <f t="shared" si="233"/>
        <v>0</v>
      </c>
    </row>
    <row r="487" spans="1:19" s="29" customFormat="1" ht="12.75" thickBot="1" x14ac:dyDescent="0.2">
      <c r="A487" s="96"/>
      <c r="B487" s="86"/>
      <c r="C487" s="91"/>
      <c r="D487" s="36" t="s">
        <v>11</v>
      </c>
      <c r="E487" s="37"/>
      <c r="F487" s="40">
        <f t="shared" ref="F487:Q487" si="239">$E487*F481</f>
        <v>0</v>
      </c>
      <c r="G487" s="40">
        <f t="shared" si="239"/>
        <v>0</v>
      </c>
      <c r="H487" s="40">
        <f t="shared" si="239"/>
        <v>0</v>
      </c>
      <c r="I487" s="40">
        <f t="shared" si="239"/>
        <v>0</v>
      </c>
      <c r="J487" s="40">
        <f t="shared" si="239"/>
        <v>0</v>
      </c>
      <c r="K487" s="40">
        <f t="shared" si="239"/>
        <v>0</v>
      </c>
      <c r="L487" s="40">
        <f t="shared" si="239"/>
        <v>0</v>
      </c>
      <c r="M487" s="40">
        <f t="shared" si="239"/>
        <v>0</v>
      </c>
      <c r="N487" s="40">
        <f t="shared" si="239"/>
        <v>0</v>
      </c>
      <c r="O487" s="40">
        <f t="shared" si="239"/>
        <v>0</v>
      </c>
      <c r="P487" s="40">
        <f t="shared" si="239"/>
        <v>0</v>
      </c>
      <c r="Q487" s="40">
        <f t="shared" si="239"/>
        <v>0</v>
      </c>
      <c r="R487" s="35">
        <f t="shared" si="233"/>
        <v>0</v>
      </c>
    </row>
    <row r="488" spans="1:19" s="29" customFormat="1" ht="13.5" customHeight="1" x14ac:dyDescent="0.15">
      <c r="A488" s="97"/>
      <c r="B488" s="87"/>
      <c r="C488" s="79" t="s">
        <v>17</v>
      </c>
      <c r="D488" s="80"/>
      <c r="E488" s="81"/>
      <c r="F488" s="41">
        <f>ROUNDDOWN(SUM(F483:F487),0)</f>
        <v>0</v>
      </c>
      <c r="G488" s="41">
        <f>ROUNDDOWN(SUM(G483:G487),0)</f>
        <v>0</v>
      </c>
      <c r="H488" s="41">
        <f>ROUNDDOWN(SUM(H483:H487),0)</f>
        <v>0</v>
      </c>
      <c r="I488" s="41">
        <f>ROUNDDOWN(SUM(I483:I487),0)</f>
        <v>0</v>
      </c>
      <c r="J488" s="41">
        <f>ROUNDDOWN(SUM(J483:J487),0)</f>
        <v>0</v>
      </c>
      <c r="K488" s="41">
        <f t="shared" ref="K488:Q488" si="240">ROUNDDOWN(SUM(K483:K487),0)</f>
        <v>0</v>
      </c>
      <c r="L488" s="41">
        <f t="shared" si="240"/>
        <v>0</v>
      </c>
      <c r="M488" s="41">
        <f t="shared" si="240"/>
        <v>0</v>
      </c>
      <c r="N488" s="41">
        <f t="shared" si="240"/>
        <v>0</v>
      </c>
      <c r="O488" s="41">
        <f t="shared" si="240"/>
        <v>0</v>
      </c>
      <c r="P488" s="41">
        <f t="shared" si="240"/>
        <v>0</v>
      </c>
      <c r="Q488" s="41">
        <f t="shared" si="240"/>
        <v>0</v>
      </c>
      <c r="R488" s="35">
        <f t="shared" si="233"/>
        <v>0</v>
      </c>
      <c r="S488" s="42">
        <f>R488+R477+R466</f>
        <v>0</v>
      </c>
    </row>
    <row r="489" spans="1:19" s="29" customFormat="1" ht="13.5" customHeight="1" x14ac:dyDescent="0.15">
      <c r="A489" s="56"/>
      <c r="B489" s="58"/>
      <c r="C489" s="58"/>
      <c r="D489" s="59"/>
      <c r="E489" s="55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57"/>
    </row>
    <row r="490" spans="1:19" ht="12.75" customHeight="1" x14ac:dyDescent="0.15">
      <c r="A490" s="61"/>
      <c r="B490" s="58"/>
      <c r="C490" s="58"/>
      <c r="D490" s="59"/>
      <c r="E490" s="55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32" t="s">
        <v>77</v>
      </c>
    </row>
    <row r="491" spans="1:19" ht="13.5" customHeight="1" x14ac:dyDescent="0.15">
      <c r="A491" s="61"/>
      <c r="B491" s="58"/>
      <c r="C491" s="58"/>
      <c r="D491" s="59"/>
      <c r="E491" s="55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34">
        <f>R21+R32+R43+R54+R67+R78+R89+R100+R111+R124+R135+R146+R157+R168+R181+R192+R203+R214+R225+R238+R249+R260+R271+R282+R295+R306+R317+R328+R339+R352+R363+R374+R385+R396+R409+R420+R431+R442+R453+R466+R477+R488</f>
        <v>0</v>
      </c>
    </row>
    <row r="492" spans="1:19" ht="12" x14ac:dyDescent="0.15">
      <c r="A492" s="29"/>
      <c r="B492" s="29"/>
      <c r="C492" s="29"/>
      <c r="D492" s="29"/>
      <c r="E492" s="29"/>
      <c r="R492" s="63"/>
    </row>
    <row r="493" spans="1:19" ht="12" x14ac:dyDescent="0.15">
      <c r="A493" s="98" t="s">
        <v>126</v>
      </c>
      <c r="B493" s="99"/>
      <c r="C493" s="99"/>
      <c r="D493" s="99"/>
      <c r="E493" s="100"/>
      <c r="F493" s="10"/>
      <c r="G493" s="10"/>
      <c r="H493" s="10"/>
      <c r="I493" s="10"/>
      <c r="J493" s="10"/>
      <c r="K493" s="10"/>
      <c r="L493" s="10"/>
      <c r="R493" s="63"/>
    </row>
    <row r="494" spans="1:19" ht="12" x14ac:dyDescent="0.15">
      <c r="A494" s="101" t="s">
        <v>78</v>
      </c>
      <c r="B494" s="102"/>
      <c r="C494" s="102"/>
      <c r="D494" s="102"/>
      <c r="E494" s="103"/>
      <c r="F494" s="64" t="s">
        <v>127</v>
      </c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6"/>
      <c r="R494" s="63"/>
    </row>
    <row r="495" spans="1:19" ht="12" x14ac:dyDescent="0.15">
      <c r="A495" s="101" t="s">
        <v>79</v>
      </c>
      <c r="B495" s="102"/>
      <c r="C495" s="102"/>
      <c r="D495" s="102"/>
      <c r="E495" s="103"/>
      <c r="F495" s="64" t="s">
        <v>128</v>
      </c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6"/>
      <c r="R495" s="63"/>
    </row>
    <row r="496" spans="1:19" ht="12" x14ac:dyDescent="0.15">
      <c r="A496" s="101" t="s">
        <v>80</v>
      </c>
      <c r="B496" s="102"/>
      <c r="C496" s="102"/>
      <c r="D496" s="102"/>
      <c r="E496" s="103"/>
      <c r="F496" s="64" t="s">
        <v>129</v>
      </c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6"/>
      <c r="R496" s="63"/>
    </row>
    <row r="497" spans="1:18" ht="12" x14ac:dyDescent="0.15">
      <c r="A497" s="101" t="s">
        <v>130</v>
      </c>
      <c r="B497" s="102"/>
      <c r="C497" s="102"/>
      <c r="D497" s="102"/>
      <c r="E497" s="103"/>
      <c r="F497" s="64" t="s">
        <v>131</v>
      </c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6"/>
      <c r="R497" s="63"/>
    </row>
    <row r="498" spans="1:18" ht="12" x14ac:dyDescent="0.15">
      <c r="A498" s="101" t="s">
        <v>132</v>
      </c>
      <c r="B498" s="102"/>
      <c r="C498" s="102"/>
      <c r="D498" s="102"/>
      <c r="E498" s="103"/>
      <c r="F498" s="64" t="s">
        <v>133</v>
      </c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6"/>
      <c r="R498" s="63"/>
    </row>
    <row r="499" spans="1:18" ht="12" x14ac:dyDescent="0.15">
      <c r="A499" s="101" t="s">
        <v>134</v>
      </c>
      <c r="B499" s="102"/>
      <c r="C499" s="102"/>
      <c r="D499" s="102"/>
      <c r="E499" s="103"/>
      <c r="F499" s="64" t="s">
        <v>135</v>
      </c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6"/>
      <c r="R499" s="63"/>
    </row>
    <row r="500" spans="1:18" ht="12" x14ac:dyDescent="0.15">
      <c r="A500" s="67"/>
      <c r="B500" s="67"/>
      <c r="C500" s="67"/>
      <c r="D500" s="67"/>
      <c r="E500" s="67"/>
      <c r="R500" s="63"/>
    </row>
    <row r="501" spans="1:18" ht="12" x14ac:dyDescent="0.15">
      <c r="A501" s="68" t="s">
        <v>81</v>
      </c>
      <c r="B501" s="67"/>
      <c r="C501" s="67"/>
      <c r="D501" s="67"/>
      <c r="E501" s="67"/>
      <c r="R501" s="63"/>
    </row>
    <row r="502" spans="1:18" ht="12" x14ac:dyDescent="0.15">
      <c r="A502" s="68" t="s">
        <v>82</v>
      </c>
      <c r="B502" s="67"/>
      <c r="C502" s="67"/>
      <c r="D502" s="67"/>
      <c r="E502" s="67"/>
      <c r="R502" s="63"/>
    </row>
  </sheetData>
  <mergeCells count="483">
    <mergeCell ref="C398:E398"/>
    <mergeCell ref="C455:E455"/>
    <mergeCell ref="A497:E497"/>
    <mergeCell ref="A498:E498"/>
    <mergeCell ref="A499:E499"/>
    <mergeCell ref="A478:A488"/>
    <mergeCell ref="B478:B488"/>
    <mergeCell ref="C478:E478"/>
    <mergeCell ref="C479:C482"/>
    <mergeCell ref="D479:E479"/>
    <mergeCell ref="D480:E480"/>
    <mergeCell ref="D481:E481"/>
    <mergeCell ref="D482:E482"/>
    <mergeCell ref="C483:C484"/>
    <mergeCell ref="C485:C487"/>
    <mergeCell ref="C488:E488"/>
    <mergeCell ref="A496:E496"/>
    <mergeCell ref="A495:E495"/>
    <mergeCell ref="A467:A477"/>
    <mergeCell ref="B467:B477"/>
    <mergeCell ref="C467:E467"/>
    <mergeCell ref="C468:C471"/>
    <mergeCell ref="D468:E468"/>
    <mergeCell ref="D469:E469"/>
    <mergeCell ref="D470:E470"/>
    <mergeCell ref="D471:E471"/>
    <mergeCell ref="C472:C473"/>
    <mergeCell ref="C474:C476"/>
    <mergeCell ref="C477:E477"/>
    <mergeCell ref="D457:E457"/>
    <mergeCell ref="D458:E458"/>
    <mergeCell ref="D459:E459"/>
    <mergeCell ref="A456:A466"/>
    <mergeCell ref="B456:B466"/>
    <mergeCell ref="C456:E456"/>
    <mergeCell ref="C457:C460"/>
    <mergeCell ref="D460:E460"/>
    <mergeCell ref="C461:C462"/>
    <mergeCell ref="C463:C465"/>
    <mergeCell ref="C466:E466"/>
    <mergeCell ref="A410:A420"/>
    <mergeCell ref="B410:B420"/>
    <mergeCell ref="C410:E410"/>
    <mergeCell ref="C411:C414"/>
    <mergeCell ref="D411:E411"/>
    <mergeCell ref="D412:E412"/>
    <mergeCell ref="D413:E413"/>
    <mergeCell ref="D414:E414"/>
    <mergeCell ref="C415:C416"/>
    <mergeCell ref="C417:C419"/>
    <mergeCell ref="C420:E420"/>
    <mergeCell ref="A443:A453"/>
    <mergeCell ref="B443:B453"/>
    <mergeCell ref="C443:E443"/>
    <mergeCell ref="C444:C447"/>
    <mergeCell ref="D444:E444"/>
    <mergeCell ref="D445:E445"/>
    <mergeCell ref="D446:E446"/>
    <mergeCell ref="D447:E447"/>
    <mergeCell ref="C448:C449"/>
    <mergeCell ref="C450:C452"/>
    <mergeCell ref="C453:E453"/>
    <mergeCell ref="A432:A442"/>
    <mergeCell ref="B432:B442"/>
    <mergeCell ref="C432:E432"/>
    <mergeCell ref="C433:C436"/>
    <mergeCell ref="D433:E433"/>
    <mergeCell ref="D434:E434"/>
    <mergeCell ref="D435:E435"/>
    <mergeCell ref="D436:E436"/>
    <mergeCell ref="C437:C438"/>
    <mergeCell ref="C439:C441"/>
    <mergeCell ref="C442:E442"/>
    <mergeCell ref="A421:A431"/>
    <mergeCell ref="B421:B431"/>
    <mergeCell ref="C421:E421"/>
    <mergeCell ref="C422:C425"/>
    <mergeCell ref="D422:E422"/>
    <mergeCell ref="D423:E423"/>
    <mergeCell ref="D424:E424"/>
    <mergeCell ref="D425:E425"/>
    <mergeCell ref="C426:C427"/>
    <mergeCell ref="C428:C430"/>
    <mergeCell ref="C431:E431"/>
    <mergeCell ref="A399:A409"/>
    <mergeCell ref="B399:B409"/>
    <mergeCell ref="C399:E399"/>
    <mergeCell ref="C400:C403"/>
    <mergeCell ref="D400:E400"/>
    <mergeCell ref="D401:E401"/>
    <mergeCell ref="D402:E402"/>
    <mergeCell ref="D403:E403"/>
    <mergeCell ref="C404:C405"/>
    <mergeCell ref="C406:C408"/>
    <mergeCell ref="C409:E409"/>
    <mergeCell ref="D390:E390"/>
    <mergeCell ref="C391:C392"/>
    <mergeCell ref="C393:C395"/>
    <mergeCell ref="C396:E396"/>
    <mergeCell ref="A493:E493"/>
    <mergeCell ref="A494:E494"/>
    <mergeCell ref="C380:C381"/>
    <mergeCell ref="C382:C384"/>
    <mergeCell ref="C385:E385"/>
    <mergeCell ref="A386:A396"/>
    <mergeCell ref="B386:B396"/>
    <mergeCell ref="C386:E386"/>
    <mergeCell ref="C387:C390"/>
    <mergeCell ref="D387:E387"/>
    <mergeCell ref="D388:E388"/>
    <mergeCell ref="D389:E389"/>
    <mergeCell ref="A375:A385"/>
    <mergeCell ref="B375:B385"/>
    <mergeCell ref="C375:E375"/>
    <mergeCell ref="C376:C379"/>
    <mergeCell ref="D376:E376"/>
    <mergeCell ref="D377:E377"/>
    <mergeCell ref="D378:E378"/>
    <mergeCell ref="D379:E379"/>
    <mergeCell ref="C363:E363"/>
    <mergeCell ref="A364:A374"/>
    <mergeCell ref="B364:B374"/>
    <mergeCell ref="C364:E364"/>
    <mergeCell ref="C365:C368"/>
    <mergeCell ref="D365:E365"/>
    <mergeCell ref="D366:E366"/>
    <mergeCell ref="D367:E367"/>
    <mergeCell ref="D368:E368"/>
    <mergeCell ref="C369:C370"/>
    <mergeCell ref="A353:A363"/>
    <mergeCell ref="B353:B363"/>
    <mergeCell ref="C353:E353"/>
    <mergeCell ref="C354:C357"/>
    <mergeCell ref="D354:E354"/>
    <mergeCell ref="D355:E355"/>
    <mergeCell ref="D356:E356"/>
    <mergeCell ref="D357:E357"/>
    <mergeCell ref="C358:C359"/>
    <mergeCell ref="C360:C362"/>
    <mergeCell ref="C371:C373"/>
    <mergeCell ref="C374:E374"/>
    <mergeCell ref="D345:E345"/>
    <mergeCell ref="D346:E346"/>
    <mergeCell ref="C347:C348"/>
    <mergeCell ref="C349:C351"/>
    <mergeCell ref="C352:E352"/>
    <mergeCell ref="D333:E333"/>
    <mergeCell ref="C334:C335"/>
    <mergeCell ref="C336:C338"/>
    <mergeCell ref="C339:E339"/>
    <mergeCell ref="C341:E341"/>
    <mergeCell ref="A318:A328"/>
    <mergeCell ref="B318:B328"/>
    <mergeCell ref="C318:E318"/>
    <mergeCell ref="C319:C322"/>
    <mergeCell ref="D319:E319"/>
    <mergeCell ref="D320:E320"/>
    <mergeCell ref="D321:E321"/>
    <mergeCell ref="D322:E322"/>
    <mergeCell ref="A342:A352"/>
    <mergeCell ref="B342:B352"/>
    <mergeCell ref="C342:E342"/>
    <mergeCell ref="C343:C346"/>
    <mergeCell ref="D343:E343"/>
    <mergeCell ref="C323:C324"/>
    <mergeCell ref="C325:C327"/>
    <mergeCell ref="C328:E328"/>
    <mergeCell ref="A329:A339"/>
    <mergeCell ref="B329:B339"/>
    <mergeCell ref="C329:E329"/>
    <mergeCell ref="C330:C333"/>
    <mergeCell ref="D330:E330"/>
    <mergeCell ref="D331:E331"/>
    <mergeCell ref="D332:E332"/>
    <mergeCell ref="D344:E344"/>
    <mergeCell ref="C306:E306"/>
    <mergeCell ref="A307:A317"/>
    <mergeCell ref="B307:B317"/>
    <mergeCell ref="C307:E307"/>
    <mergeCell ref="C308:C311"/>
    <mergeCell ref="D308:E308"/>
    <mergeCell ref="D309:E309"/>
    <mergeCell ref="D310:E310"/>
    <mergeCell ref="D311:E311"/>
    <mergeCell ref="C312:C313"/>
    <mergeCell ref="A296:A306"/>
    <mergeCell ref="B296:B306"/>
    <mergeCell ref="C296:E296"/>
    <mergeCell ref="C297:C300"/>
    <mergeCell ref="D297:E297"/>
    <mergeCell ref="D298:E298"/>
    <mergeCell ref="D299:E299"/>
    <mergeCell ref="D300:E300"/>
    <mergeCell ref="C301:C302"/>
    <mergeCell ref="C303:C305"/>
    <mergeCell ref="C314:C316"/>
    <mergeCell ref="C317:E317"/>
    <mergeCell ref="D288:E288"/>
    <mergeCell ref="D289:E289"/>
    <mergeCell ref="C290:C291"/>
    <mergeCell ref="C292:C294"/>
    <mergeCell ref="C295:E295"/>
    <mergeCell ref="D276:E276"/>
    <mergeCell ref="C277:C278"/>
    <mergeCell ref="C279:C281"/>
    <mergeCell ref="C282:E282"/>
    <mergeCell ref="C284:E284"/>
    <mergeCell ref="A261:A271"/>
    <mergeCell ref="B261:B271"/>
    <mergeCell ref="C261:E261"/>
    <mergeCell ref="C262:C265"/>
    <mergeCell ref="D262:E262"/>
    <mergeCell ref="D263:E263"/>
    <mergeCell ref="D264:E264"/>
    <mergeCell ref="D265:E265"/>
    <mergeCell ref="A285:A295"/>
    <mergeCell ref="B285:B295"/>
    <mergeCell ref="C285:E285"/>
    <mergeCell ref="C286:C289"/>
    <mergeCell ref="D286:E286"/>
    <mergeCell ref="C266:C267"/>
    <mergeCell ref="C268:C270"/>
    <mergeCell ref="C271:E271"/>
    <mergeCell ref="A272:A282"/>
    <mergeCell ref="B272:B282"/>
    <mergeCell ref="C272:E272"/>
    <mergeCell ref="C273:C276"/>
    <mergeCell ref="D273:E273"/>
    <mergeCell ref="D274:E274"/>
    <mergeCell ref="D275:E275"/>
    <mergeCell ref="D287:E287"/>
    <mergeCell ref="C249:E249"/>
    <mergeCell ref="A250:A260"/>
    <mergeCell ref="B250:B260"/>
    <mergeCell ref="C250:E250"/>
    <mergeCell ref="C251:C254"/>
    <mergeCell ref="D251:E251"/>
    <mergeCell ref="D252:E252"/>
    <mergeCell ref="D253:E253"/>
    <mergeCell ref="D254:E254"/>
    <mergeCell ref="C255:C256"/>
    <mergeCell ref="A239:A249"/>
    <mergeCell ref="B239:B249"/>
    <mergeCell ref="C239:E239"/>
    <mergeCell ref="C240:C243"/>
    <mergeCell ref="D240:E240"/>
    <mergeCell ref="D241:E241"/>
    <mergeCell ref="D242:E242"/>
    <mergeCell ref="D243:E243"/>
    <mergeCell ref="C244:C245"/>
    <mergeCell ref="C246:C248"/>
    <mergeCell ref="C257:C259"/>
    <mergeCell ref="C260:E260"/>
    <mergeCell ref="D231:E231"/>
    <mergeCell ref="D232:E232"/>
    <mergeCell ref="C233:C234"/>
    <mergeCell ref="C235:C237"/>
    <mergeCell ref="C238:E238"/>
    <mergeCell ref="D219:E219"/>
    <mergeCell ref="C220:C221"/>
    <mergeCell ref="C222:C224"/>
    <mergeCell ref="C225:E225"/>
    <mergeCell ref="C227:E227"/>
    <mergeCell ref="A204:A214"/>
    <mergeCell ref="B204:B214"/>
    <mergeCell ref="C204:E204"/>
    <mergeCell ref="C205:C208"/>
    <mergeCell ref="D205:E205"/>
    <mergeCell ref="D206:E206"/>
    <mergeCell ref="D207:E207"/>
    <mergeCell ref="D208:E208"/>
    <mergeCell ref="A228:A238"/>
    <mergeCell ref="B228:B238"/>
    <mergeCell ref="C228:E228"/>
    <mergeCell ref="C229:C232"/>
    <mergeCell ref="D229:E229"/>
    <mergeCell ref="C209:C210"/>
    <mergeCell ref="C211:C213"/>
    <mergeCell ref="C214:E214"/>
    <mergeCell ref="A215:A225"/>
    <mergeCell ref="B215:B225"/>
    <mergeCell ref="C215:E215"/>
    <mergeCell ref="C216:C219"/>
    <mergeCell ref="D216:E216"/>
    <mergeCell ref="D217:E217"/>
    <mergeCell ref="D218:E218"/>
    <mergeCell ref="D230:E230"/>
    <mergeCell ref="C192:E192"/>
    <mergeCell ref="A193:A203"/>
    <mergeCell ref="B193:B203"/>
    <mergeCell ref="C193:E193"/>
    <mergeCell ref="C194:C197"/>
    <mergeCell ref="D194:E194"/>
    <mergeCell ref="D195:E195"/>
    <mergeCell ref="D196:E196"/>
    <mergeCell ref="D197:E197"/>
    <mergeCell ref="C198:C199"/>
    <mergeCell ref="A182:A192"/>
    <mergeCell ref="B182:B192"/>
    <mergeCell ref="C182:E182"/>
    <mergeCell ref="C183:C186"/>
    <mergeCell ref="D183:E183"/>
    <mergeCell ref="D184:E184"/>
    <mergeCell ref="D185:E185"/>
    <mergeCell ref="D186:E186"/>
    <mergeCell ref="C187:C188"/>
    <mergeCell ref="C189:C191"/>
    <mergeCell ref="C200:C202"/>
    <mergeCell ref="C203:E203"/>
    <mergeCell ref="D174:E174"/>
    <mergeCell ref="D175:E175"/>
    <mergeCell ref="C176:C177"/>
    <mergeCell ref="C178:C180"/>
    <mergeCell ref="C181:E181"/>
    <mergeCell ref="D162:E162"/>
    <mergeCell ref="C163:C164"/>
    <mergeCell ref="C165:C167"/>
    <mergeCell ref="C168:E168"/>
    <mergeCell ref="C170:E170"/>
    <mergeCell ref="A147:A157"/>
    <mergeCell ref="B147:B157"/>
    <mergeCell ref="C147:E147"/>
    <mergeCell ref="C148:C151"/>
    <mergeCell ref="D148:E148"/>
    <mergeCell ref="D149:E149"/>
    <mergeCell ref="D150:E150"/>
    <mergeCell ref="D151:E151"/>
    <mergeCell ref="A171:A181"/>
    <mergeCell ref="B171:B181"/>
    <mergeCell ref="C171:E171"/>
    <mergeCell ref="C172:C175"/>
    <mergeCell ref="D172:E172"/>
    <mergeCell ref="C152:C153"/>
    <mergeCell ref="C154:C156"/>
    <mergeCell ref="C157:E157"/>
    <mergeCell ref="A158:A168"/>
    <mergeCell ref="B158:B168"/>
    <mergeCell ref="C158:E158"/>
    <mergeCell ref="C159:C162"/>
    <mergeCell ref="D159:E159"/>
    <mergeCell ref="D160:E160"/>
    <mergeCell ref="D161:E161"/>
    <mergeCell ref="D173:E173"/>
    <mergeCell ref="C135:E135"/>
    <mergeCell ref="A136:A146"/>
    <mergeCell ref="B136:B146"/>
    <mergeCell ref="C136:E136"/>
    <mergeCell ref="C137:C140"/>
    <mergeCell ref="D137:E137"/>
    <mergeCell ref="D138:E138"/>
    <mergeCell ref="D139:E139"/>
    <mergeCell ref="D140:E140"/>
    <mergeCell ref="C141:C142"/>
    <mergeCell ref="A125:A135"/>
    <mergeCell ref="B125:B135"/>
    <mergeCell ref="C125:E125"/>
    <mergeCell ref="C126:C129"/>
    <mergeCell ref="D126:E126"/>
    <mergeCell ref="D127:E127"/>
    <mergeCell ref="D128:E128"/>
    <mergeCell ref="D129:E129"/>
    <mergeCell ref="C130:C131"/>
    <mergeCell ref="C132:C134"/>
    <mergeCell ref="C143:C145"/>
    <mergeCell ref="C146:E146"/>
    <mergeCell ref="D117:E117"/>
    <mergeCell ref="D118:E118"/>
    <mergeCell ref="C119:C120"/>
    <mergeCell ref="C121:C123"/>
    <mergeCell ref="C124:E124"/>
    <mergeCell ref="D105:E105"/>
    <mergeCell ref="C106:C107"/>
    <mergeCell ref="C108:C110"/>
    <mergeCell ref="C111:E111"/>
    <mergeCell ref="C113:E113"/>
    <mergeCell ref="A90:A100"/>
    <mergeCell ref="B90:B100"/>
    <mergeCell ref="C90:E90"/>
    <mergeCell ref="C91:C94"/>
    <mergeCell ref="D91:E91"/>
    <mergeCell ref="D92:E92"/>
    <mergeCell ref="D93:E93"/>
    <mergeCell ref="D94:E94"/>
    <mergeCell ref="A114:A124"/>
    <mergeCell ref="B114:B124"/>
    <mergeCell ref="C114:E114"/>
    <mergeCell ref="C115:C118"/>
    <mergeCell ref="D115:E115"/>
    <mergeCell ref="C95:C96"/>
    <mergeCell ref="C97:C99"/>
    <mergeCell ref="C100:E100"/>
    <mergeCell ref="A101:A111"/>
    <mergeCell ref="B101:B111"/>
    <mergeCell ref="C101:E101"/>
    <mergeCell ref="C102:C105"/>
    <mergeCell ref="D102:E102"/>
    <mergeCell ref="D103:E103"/>
    <mergeCell ref="D104:E104"/>
    <mergeCell ref="D116:E116"/>
    <mergeCell ref="C54:E54"/>
    <mergeCell ref="C56:E56"/>
    <mergeCell ref="C78:E78"/>
    <mergeCell ref="A79:A89"/>
    <mergeCell ref="B79:B89"/>
    <mergeCell ref="C79:E79"/>
    <mergeCell ref="C80:C83"/>
    <mergeCell ref="D80:E80"/>
    <mergeCell ref="D81:E81"/>
    <mergeCell ref="D82:E82"/>
    <mergeCell ref="D83:E83"/>
    <mergeCell ref="C84:C85"/>
    <mergeCell ref="A68:A78"/>
    <mergeCell ref="B68:B78"/>
    <mergeCell ref="C68:E68"/>
    <mergeCell ref="C69:C72"/>
    <mergeCell ref="D69:E69"/>
    <mergeCell ref="D70:E70"/>
    <mergeCell ref="D71:E71"/>
    <mergeCell ref="D72:E72"/>
    <mergeCell ref="C73:C74"/>
    <mergeCell ref="C75:C77"/>
    <mergeCell ref="C86:C88"/>
    <mergeCell ref="C89:E89"/>
    <mergeCell ref="A57:A67"/>
    <mergeCell ref="B57:B67"/>
    <mergeCell ref="C57:E57"/>
    <mergeCell ref="C58:C61"/>
    <mergeCell ref="D58:E58"/>
    <mergeCell ref="C38:C39"/>
    <mergeCell ref="C40:C42"/>
    <mergeCell ref="C43:E43"/>
    <mergeCell ref="A44:A54"/>
    <mergeCell ref="B44:B54"/>
    <mergeCell ref="C44:E44"/>
    <mergeCell ref="C45:C48"/>
    <mergeCell ref="D45:E45"/>
    <mergeCell ref="D46:E46"/>
    <mergeCell ref="D47:E47"/>
    <mergeCell ref="D59:E59"/>
    <mergeCell ref="D60:E60"/>
    <mergeCell ref="D61:E61"/>
    <mergeCell ref="C62:C63"/>
    <mergeCell ref="C64:C66"/>
    <mergeCell ref="C67:E67"/>
    <mergeCell ref="D48:E48"/>
    <mergeCell ref="C49:C50"/>
    <mergeCell ref="C51:C53"/>
    <mergeCell ref="C16:C17"/>
    <mergeCell ref="C18:C20"/>
    <mergeCell ref="C29:C31"/>
    <mergeCell ref="C32:E32"/>
    <mergeCell ref="A33:A43"/>
    <mergeCell ref="B33:B43"/>
    <mergeCell ref="C33:E33"/>
    <mergeCell ref="C34:C37"/>
    <mergeCell ref="D34:E34"/>
    <mergeCell ref="D35:E35"/>
    <mergeCell ref="D36:E36"/>
    <mergeCell ref="D37:E37"/>
    <mergeCell ref="A1:R1"/>
    <mergeCell ref="A2:B2"/>
    <mergeCell ref="C2:F2"/>
    <mergeCell ref="A4:B4"/>
    <mergeCell ref="C4:F4"/>
    <mergeCell ref="C10:E10"/>
    <mergeCell ref="C21:E21"/>
    <mergeCell ref="A22:A32"/>
    <mergeCell ref="B22:B32"/>
    <mergeCell ref="C22:E22"/>
    <mergeCell ref="C23:C26"/>
    <mergeCell ref="D23:E23"/>
    <mergeCell ref="D24:E24"/>
    <mergeCell ref="D25:E25"/>
    <mergeCell ref="D26:E26"/>
    <mergeCell ref="C27:C28"/>
    <mergeCell ref="A11:A21"/>
    <mergeCell ref="B11:B21"/>
    <mergeCell ref="C11:E11"/>
    <mergeCell ref="C12:C15"/>
    <mergeCell ref="D12:E12"/>
    <mergeCell ref="D13:E13"/>
    <mergeCell ref="D14:E14"/>
    <mergeCell ref="D15:E15"/>
  </mergeCells>
  <phoneticPr fontId="1"/>
  <pageMargins left="0.78740157480314965" right="0.78740157480314965" top="0.98425196850393704" bottom="0.98425196850393704" header="0.51181102362204722" footer="0.51181102362204722"/>
  <pageSetup paperSize="8" scale="89" fitToHeight="0" orientation="landscape" horizontalDpi="4294967294" r:id="rId1"/>
  <rowBreaks count="8" manualBreakCount="8">
    <brk id="54" max="18" man="1"/>
    <brk id="111" max="18" man="1"/>
    <brk id="168" max="18" man="1"/>
    <brk id="225" max="18" man="1"/>
    <brk id="282" max="18" man="1"/>
    <brk id="339" max="18" man="1"/>
    <brk id="396" max="18" man="1"/>
    <brk id="45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入札価格明細書</vt:lpstr>
      <vt:lpstr>入札価格明細書!Print_Area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2021-09-17T04:55:32Z</cp:lastPrinted>
  <dcterms:created xsi:type="dcterms:W3CDTF">2008-07-08T05:18:08Z</dcterms:created>
  <dcterms:modified xsi:type="dcterms:W3CDTF">2021-09-17T04:56:43Z</dcterms:modified>
</cp:coreProperties>
</file>