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3" activeTab="11"/>
  </bookViews>
  <sheets>
    <sheet name="評価項目" sheetId="75" r:id="rId1"/>
    <sheet name="様式１" sheetId="37" r:id="rId2"/>
    <sheet name="様式２" sheetId="40" r:id="rId3"/>
    <sheet name="様式３" sheetId="41" r:id="rId4"/>
    <sheet name="様式４" sheetId="43" r:id="rId5"/>
    <sheet name="様式５ (JV)" sheetId="64" r:id="rId6"/>
    <sheet name="様式５記入例 (JV)" sheetId="65" r:id="rId7"/>
    <sheet name="様式６" sheetId="76" r:id="rId8"/>
    <sheet name="様式６ (留意事項）" sheetId="78" r:id="rId9"/>
    <sheet name="様式７" sheetId="59" r:id="rId10"/>
    <sheet name="様式７（留意事項）" sheetId="77" r:id="rId11"/>
    <sheet name="様式８" sheetId="53" r:id="rId12"/>
  </sheets>
  <definedNames>
    <definedName name="_xlnm.Print_Area" localSheetId="0">評価項目!$A$1:$K$64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 (JV)'!$A$1:$H$37</definedName>
    <definedName name="_xlnm.Print_Area" localSheetId="6">'様式５記入例 (JV)'!$A$1:$H$37</definedName>
    <definedName name="_xlnm.Print_Area" localSheetId="7">様式６!$B$1:$AZ$213</definedName>
    <definedName name="_xlnm.Print_Area" localSheetId="8">'様式６ (留意事項）'!$B$1:$AZ$213</definedName>
    <definedName name="_xlnm.Print_Area" localSheetId="9">様式７!$B$1:$AZ$213</definedName>
    <definedName name="_xlnm.Print_Area" localSheetId="10">'様式７（留意事項）'!$B$1:$AZ$213</definedName>
    <definedName name="_xlnm.Print_Area" localSheetId="11">様式８!$A$1:$AB$38</definedName>
  </definedNames>
  <calcPr calcId="145621"/>
</workbook>
</file>

<file path=xl/calcChain.xml><?xml version="1.0" encoding="utf-8"?>
<calcChain xmlns="http://schemas.openxmlformats.org/spreadsheetml/2006/main">
  <c r="G26" i="53" l="1"/>
  <c r="G25" i="53"/>
  <c r="AJ13" i="78"/>
  <c r="AJ47" i="78" s="1"/>
  <c r="AQ11" i="78"/>
  <c r="AH11" i="78"/>
  <c r="Y11" i="78"/>
  <c r="P11" i="78"/>
  <c r="B4" i="78"/>
  <c r="H2" i="78"/>
  <c r="AJ47" i="77"/>
  <c r="AJ13" i="77"/>
  <c r="AJ30" i="77" s="1"/>
  <c r="AQ11" i="77"/>
  <c r="AH11" i="77"/>
  <c r="Y11" i="77"/>
  <c r="P11" i="77"/>
  <c r="B4" i="77"/>
  <c r="H2" i="77"/>
  <c r="B4" i="59"/>
  <c r="B4" i="76"/>
  <c r="H2" i="76"/>
  <c r="AJ13" i="76"/>
  <c r="AJ30" i="76" s="1"/>
  <c r="AQ11" i="76"/>
  <c r="AH11" i="76"/>
  <c r="Y11" i="76"/>
  <c r="P11" i="76"/>
  <c r="AJ30" i="78" l="1"/>
  <c r="AJ47" i="76"/>
  <c r="E1" i="65" l="1"/>
  <c r="B5" i="64"/>
  <c r="B5" i="65" s="1"/>
  <c r="G24" i="53"/>
  <c r="AJ13" i="59" l="1"/>
  <c r="AJ47" i="59" s="1"/>
  <c r="AQ11" i="59"/>
  <c r="AH11" i="59"/>
  <c r="Y11" i="59"/>
  <c r="P11" i="59"/>
  <c r="AJ30" i="59" l="1"/>
  <c r="H2" i="59" l="1"/>
  <c r="B5" i="43"/>
  <c r="B5" i="41"/>
  <c r="B5" i="40"/>
</calcChain>
</file>

<file path=xl/sharedStrings.xml><?xml version="1.0" encoding="utf-8"?>
<sst xmlns="http://schemas.openxmlformats.org/spreadsheetml/2006/main" count="546" uniqueCount="309">
  <si>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</si>
  <si>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</si>
  <si>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</si>
  <si>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</si>
  <si>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</si>
  <si>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</si>
  <si>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</si>
  <si>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</si>
  <si>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</si>
  <si>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</si>
  <si>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</si>
  <si>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</si>
  <si>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</si>
  <si>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</si>
  <si>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</si>
  <si>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</si>
  <si>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</si>
  <si>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</si>
  <si>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</si>
  <si>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</si>
  <si>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</si>
  <si>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</si>
  <si>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</si>
  <si>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</si>
  <si>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</si>
  <si>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</si>
  <si>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</si>
  <si>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</si>
  <si>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</si>
  <si>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</si>
  <si>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</si>
  <si>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</si>
  <si>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</si>
  <si>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</si>
  <si>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</si>
  <si>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</si>
  <si>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</si>
  <si>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</si>
  <si>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</si>
  <si>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</si>
  <si>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</si>
  <si>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</si>
  <si>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</si>
  <si>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</si>
  <si>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</si>
  <si>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</si>
  <si>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</si>
  <si>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</si>
  <si>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</si>
  <si>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</si>
  <si>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</si>
  <si>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</si>
  <si>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</si>
  <si>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</si>
  <si>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</si>
  <si>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</si>
  <si>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</si>
  <si>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</si>
  <si>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</si>
  <si>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</si>
  <si>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</si>
  <si>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</si>
  <si>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</si>
  <si>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</si>
  <si>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</si>
  <si>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</si>
  <si>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</si>
  <si>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</si>
  <si>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</si>
  <si>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</si>
  <si>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</si>
  <si>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</si>
  <si>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</si>
  <si>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</si>
  <si>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</si>
  <si>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</si>
  <si>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</si>
  <si>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</si>
  <si>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</si>
  <si>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</si>
  <si>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</si>
  <si>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</si>
  <si>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</si>
  <si>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</si>
  <si>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</si>
  <si>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</si>
  <si>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</si>
  <si>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</si>
  <si>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</si>
  <si>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</si>
  <si>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</si>
  <si>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</si>
  <si>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</si>
  <si>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</si>
  <si>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</si>
  <si>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</si>
  <si>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</si>
  <si>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</si>
  <si>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</si>
  <si>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</si>
  <si>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</si>
  <si>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</si>
  <si>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</si>
  <si>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</si>
  <si>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</si>
  <si>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</si>
  <si>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</si>
  <si>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</si>
  <si>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</si>
  <si>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</si>
  <si>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</si>
  <si>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</si>
  <si>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</si>
  <si>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</si>
  <si>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</si>
  <si>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</si>
  <si>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</si>
  <si>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</si>
  <si>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</si>
  <si>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</si>
  <si>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</si>
  <si>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</si>
  <si>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</si>
  <si>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</si>
  <si>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</si>
  <si>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</si>
  <si>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</si>
  <si>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</si>
  <si>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</si>
  <si>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</si>
  <si>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</si>
  <si>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</si>
  <si>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</si>
  <si>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</si>
  <si>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</si>
  <si>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</si>
  <si>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</si>
  <si>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</si>
  <si>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4"/>
  </si>
  <si>
    <t>標準的な記載のみで普通である</t>
    <rPh sb="0" eb="2">
      <t>ヒョウジュン</t>
    </rPh>
    <rPh sb="2" eb="3">
      <t>テキ</t>
    </rPh>
    <rPh sb="4" eb="6">
      <t>キサイ</t>
    </rPh>
    <rPh sb="9" eb="11">
      <t>フツウ</t>
    </rPh>
    <phoneticPr fontId="14"/>
  </si>
  <si>
    <t>少し工夫がある</t>
    <rPh sb="0" eb="1">
      <t>スコ</t>
    </rPh>
    <rPh sb="2" eb="4">
      <t>クフウ</t>
    </rPh>
    <phoneticPr fontId="14"/>
  </si>
  <si>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</si>
  <si>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</si>
  <si>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</si>
  <si>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</si>
  <si>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</si>
  <si>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技術力</t>
    <rPh sb="0" eb="3">
      <t>ギジュツリョク</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</si>
  <si>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</si>
  <si>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</si>
  <si>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</si>
  <si>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</si>
  <si>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</si>
  <si>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</si>
  <si>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</si>
  <si>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</si>
  <si>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</si>
  <si>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</si>
  <si>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</si>
  <si>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</si>
  <si>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</si>
  <si>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</si>
  <si>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</si>
  <si>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</si>
  <si>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</si>
  <si>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</si>
  <si>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</si>
  <si>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</si>
  <si>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</si>
  <si>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</si>
  <si>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</si>
  <si>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</si>
  <si>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</si>
  <si>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</si>
  <si>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</si>
  <si>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</si>
  <si>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</si>
  <si>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</si>
  <si>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</si>
  <si>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</si>
  <si>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</si>
  <si>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</si>
  <si>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</si>
  <si>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</si>
  <si>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</si>
  <si>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</si>
  <si>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</si>
  <si>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</si>
  <si>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</si>
  <si>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</si>
  <si>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</si>
  <si>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</si>
  <si>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</si>
  <si>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</si>
  <si>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</si>
  <si>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</si>
  <si>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</si>
  <si>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</si>
  <si>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</si>
  <si>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</si>
  <si>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</si>
  <si>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</si>
  <si>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</si>
  <si>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</si>
  <si>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【様式８】</t>
    <phoneticPr fontId="1"/>
  </si>
  <si>
    <t>工事場所　：　</t>
    <rPh sb="0" eb="2">
      <t>コウジ</t>
    </rPh>
    <rPh sb="2" eb="4">
      <t>バショ</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</si>
  <si>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</si>
  <si>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</si>
  <si>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</si>
  <si>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</si>
  <si>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</si>
  <si>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</si>
  <si>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</si>
  <si>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</si>
  <si>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</si>
  <si>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</si>
  <si>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</si>
  <si>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</si>
  <si>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</si>
  <si>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</si>
  <si>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</si>
  <si>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</si>
  <si>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</si>
  <si>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</si>
  <si>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</si>
  <si>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</si>
  <si>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</si>
  <si>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</si>
  <si>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</si>
  <si>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</si>
  <si>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※配点　[2.0～0]</t>
    <phoneticPr fontId="1"/>
  </si>
  <si>
    <t>※配点　[4.0～0]</t>
    <phoneticPr fontId="1"/>
  </si>
  <si>
    <t>１／３ページ</t>
    <phoneticPr fontId="1"/>
  </si>
  <si>
    <t>２／３ページ</t>
    <phoneticPr fontId="1"/>
  </si>
  <si>
    <t>３／３ページ</t>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</si>
  <si>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</si>
  <si>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r>
      <rPr>
        <sz val="11"/>
        <rFont val="ＭＳ Ｐゴシック"/>
        <family val="3"/>
        <charset val="128"/>
      </rPr>
      <t>ISO9000S、ISO14001、M－EMSのいずれかの認証の取得がある</t>
    </r>
    <rPh sb="32" eb="34">
      <t>シュトク</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</si>
  <si>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</si>
  <si>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市内での工事施工実績がない</t>
    <rPh sb="0" eb="2">
      <t>シナイ</t>
    </rPh>
    <rPh sb="4" eb="6">
      <t>コウジ</t>
    </rPh>
    <rPh sb="6" eb="8">
      <t>セコウ</t>
    </rPh>
    <rPh sb="8" eb="10">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</si>
  <si>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54" eb="155">
      <t>イズ</t>
    </rPh>
    <phoneticPr fontId="1"/>
  </si>
  <si>
    <t>県内に本店又は受任者を有する</t>
    <rPh sb="0" eb="2">
      <t>ケンナイ</t>
    </rPh>
    <rPh sb="3" eb="5">
      <t>ホンテン</t>
    </rPh>
    <rPh sb="5" eb="6">
      <t>マタ</t>
    </rPh>
    <rPh sb="7" eb="9">
      <t>ジュニン</t>
    </rPh>
    <rPh sb="9" eb="10">
      <t>シャ</t>
    </rPh>
    <rPh sb="11" eb="12">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</si>
  <si>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</si>
  <si>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市内に受任者を有する</t>
    <rPh sb="0" eb="2">
      <t>シナイ</t>
    </rPh>
    <rPh sb="3" eb="5">
      <t>ジュニン</t>
    </rPh>
    <rPh sb="5" eb="6">
      <t>シャ</t>
    </rPh>
    <rPh sb="7" eb="8">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</si>
  <si>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</si>
  <si>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市内に本店を有する</t>
    <rPh sb="0" eb="2">
      <t>シナイ</t>
    </rPh>
    <rPh sb="3" eb="5">
      <t>ホンテン</t>
    </rPh>
    <rPh sb="6" eb="7">
      <t>ユウ</t>
    </rPh>
    <phoneticPr fontId="1"/>
  </si>
  <si>
    <t>本店等所在地</t>
    <rPh sb="0" eb="2">
      <t>ホンテン</t>
    </rPh>
    <rPh sb="2" eb="3">
      <t>トウ</t>
    </rPh>
    <rPh sb="3" eb="5">
      <t>ショザイ</t>
    </rPh>
    <rPh sb="5" eb="6">
      <t>チ</t>
    </rPh>
    <phoneticPr fontId="1"/>
  </si>
  <si>
    <t>構成員</t>
    <rPh sb="0" eb="3">
      <t>コウセイイン</t>
    </rPh>
    <phoneticPr fontId="1"/>
  </si>
  <si>
    <t>代表者</t>
    <rPh sb="0" eb="3">
      <t>ダイヒョウシャ</t>
    </rPh>
    <phoneticPr fontId="1"/>
  </si>
  <si>
    <t>評価の対象</t>
    <rPh sb="0" eb="2">
      <t>ヒョウカ</t>
    </rPh>
    <rPh sb="3" eb="5">
      <t>タイショウ</t>
    </rPh>
    <phoneticPr fontId="1"/>
  </si>
  <si>
    <t>評価点</t>
    <rPh sb="0" eb="3">
      <t>ヒョウカテン</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</si>
  <si>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</si>
  <si>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</si>
  <si>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【様式７】</t>
    <phoneticPr fontId="1"/>
  </si>
  <si>
    <r>
      <t>　○その他、工事内容・技術者配置状況が確認できる仕様書・図面等
　　</t>
    </r>
    <r>
      <rPr>
        <sz val="10"/>
        <rFont val="ＭＳ Ｐ明朝"/>
        <family val="1"/>
        <charset val="128"/>
      </rPr>
      <t>※上記カルテのみで工事内容・技術者配置状況が確認できる場合は、省略可。</t>
    </r>
    <rPh sb="4" eb="5">
      <t>タ</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</si>
  <si>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</si>
  <si>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総合評価方式に係る技術提案等の不履行による減点</t>
    <phoneticPr fontId="1"/>
  </si>
  <si>
    <t>〇</t>
    <phoneticPr fontId="1"/>
  </si>
  <si>
    <t>ヒアリング</t>
    <phoneticPr fontId="1"/>
  </si>
  <si>
    <t>現場状況等を踏まえ適切で重要な記載があり極めて優れている</t>
    <phoneticPr fontId="1"/>
  </si>
  <si>
    <t xml:space="preserve">・当工事では、大深度のニューマチックケーソン工事を施工するものであり、ケーソンの掘削や沈設作業では、ケーソンの傾斜や急激な沈下が生じないよう特に注意を払う必要がある。ニューマチックケーソン工事におけるケーソンの掘削や沈設時の「精度管理」について、留意すべき課題と対策を踏まえた、具体的な提案を求める。
・当工事の対象地中には、メタンガスが溶存している地層があることから、「地中ガス対策」について、留意すべき課題と対策を踏まえた、具体的な提案を求める。
・当工事で築造するケーソンは地下ポンプ施設として水密性や耐久性を必要とする重要な構造物であることから、「躯体及び中埋めコンクリートの品質確保」について、留意すべき課題と対策を踏まえた、具体的な提案を求める。
</t>
    <rPh sb="1" eb="4">
      <t>トウコウジ</t>
    </rPh>
    <rPh sb="7" eb="8">
      <t>ダイ</t>
    </rPh>
    <rPh sb="8" eb="10">
      <t>シンド</t>
    </rPh>
    <rPh sb="22" eb="24">
      <t>コウジ</t>
    </rPh>
    <rPh sb="25" eb="27">
      <t>セコウ</t>
    </rPh>
    <rPh sb="40" eb="42">
      <t>クッサク</t>
    </rPh>
    <rPh sb="43" eb="45">
      <t>チンセツ</t>
    </rPh>
    <rPh sb="45" eb="47">
      <t>サギョウ</t>
    </rPh>
    <rPh sb="55" eb="57">
      <t>ケイシャ</t>
    </rPh>
    <rPh sb="58" eb="60">
      <t>キュウゲキ</t>
    </rPh>
    <rPh sb="61" eb="63">
      <t>チンカ</t>
    </rPh>
    <rPh sb="64" eb="65">
      <t>ショウ</t>
    </rPh>
    <rPh sb="70" eb="71">
      <t>トク</t>
    </rPh>
    <rPh sb="72" eb="74">
      <t>チュウイ</t>
    </rPh>
    <rPh sb="75" eb="76">
      <t>ハラ</t>
    </rPh>
    <rPh sb="78" eb="79">
      <t>ヨウ</t>
    </rPh>
    <rPh sb="94" eb="96">
      <t>コウジ</t>
    </rPh>
    <rPh sb="105" eb="107">
      <t>クッサク</t>
    </rPh>
    <rPh sb="108" eb="110">
      <t>チンセツ</t>
    </rPh>
    <rPh sb="110" eb="111">
      <t>ジ</t>
    </rPh>
    <rPh sb="113" eb="115">
      <t>セイド</t>
    </rPh>
    <rPh sb="115" eb="117">
      <t>カンリ</t>
    </rPh>
    <rPh sb="123" eb="125">
      <t>リュウイ</t>
    </rPh>
    <rPh sb="128" eb="130">
      <t>カダイ</t>
    </rPh>
    <rPh sb="131" eb="133">
      <t>タイサク</t>
    </rPh>
    <rPh sb="134" eb="135">
      <t>フ</t>
    </rPh>
    <rPh sb="139" eb="142">
      <t>グタイテキ</t>
    </rPh>
    <rPh sb="143" eb="145">
      <t>テイアン</t>
    </rPh>
    <rPh sb="146" eb="147">
      <t>モト</t>
    </rPh>
    <rPh sb="152" eb="155">
      <t>トウコウジ</t>
    </rPh>
    <rPh sb="156" eb="158">
      <t>タイショウ</t>
    </rPh>
    <rPh sb="158" eb="160">
      <t>チチュウ</t>
    </rPh>
    <rPh sb="169" eb="171">
      <t>ヨウゾン</t>
    </rPh>
    <rPh sb="175" eb="177">
      <t>チソウ</t>
    </rPh>
    <rPh sb="186" eb="188">
      <t>チチュウ</t>
    </rPh>
    <rPh sb="190" eb="192">
      <t>タイサク</t>
    </rPh>
    <rPh sb="198" eb="200">
      <t>リュウイ</t>
    </rPh>
    <rPh sb="203" eb="205">
      <t>カダイ</t>
    </rPh>
    <rPh sb="206" eb="208">
      <t>タイサク</t>
    </rPh>
    <rPh sb="209" eb="210">
      <t>フ</t>
    </rPh>
    <rPh sb="214" eb="217">
      <t>グタイテキ</t>
    </rPh>
    <rPh sb="218" eb="220">
      <t>テイアン</t>
    </rPh>
    <rPh sb="221" eb="222">
      <t>モト</t>
    </rPh>
    <rPh sb="227" eb="228">
      <t>トウ</t>
    </rPh>
    <rPh sb="228" eb="230">
      <t>コウジ</t>
    </rPh>
    <rPh sb="231" eb="233">
      <t>チクゾウ</t>
    </rPh>
    <rPh sb="240" eb="242">
      <t>チカ</t>
    </rPh>
    <rPh sb="245" eb="247">
      <t>シセツ</t>
    </rPh>
    <rPh sb="250" eb="252">
      <t>スイミツ</t>
    </rPh>
    <rPh sb="252" eb="253">
      <t>セイ</t>
    </rPh>
    <rPh sb="254" eb="257">
      <t>タイキュウセイ</t>
    </rPh>
    <rPh sb="258" eb="260">
      <t>ヒツヨウ</t>
    </rPh>
    <rPh sb="263" eb="265">
      <t>ジュウヨウ</t>
    </rPh>
    <rPh sb="266" eb="269">
      <t>コウゾウブツ</t>
    </rPh>
    <rPh sb="278" eb="280">
      <t>クタイ</t>
    </rPh>
    <rPh sb="280" eb="281">
      <t>オヨ</t>
    </rPh>
    <rPh sb="282" eb="283">
      <t>ナカ</t>
    </rPh>
    <rPh sb="283" eb="284">
      <t>ウ</t>
    </rPh>
    <rPh sb="292" eb="294">
      <t>ヒンシツ</t>
    </rPh>
    <rPh sb="294" eb="296">
      <t>カクホ</t>
    </rPh>
    <rPh sb="302" eb="304">
      <t>リュウイ</t>
    </rPh>
    <rPh sb="307" eb="309">
      <t>カダイ</t>
    </rPh>
    <rPh sb="310" eb="312">
      <t>タイサク</t>
    </rPh>
    <rPh sb="313" eb="314">
      <t>フ</t>
    </rPh>
    <rPh sb="318" eb="321">
      <t>グタイテキ</t>
    </rPh>
    <rPh sb="322" eb="324">
      <t>テイアン</t>
    </rPh>
    <rPh sb="325" eb="326">
      <t>モト</t>
    </rPh>
    <phoneticPr fontId="1"/>
  </si>
  <si>
    <t>6
※最大2.0点/項目×３項目</t>
    <phoneticPr fontId="1"/>
  </si>
  <si>
    <t xml:space="preserve">・当工事は、大深度のニューマチックケーソン工事と昼夜施工にて行うシールド工事であり、近接する家屋など周辺の生活環境に対して、影響を与えないよう特に注意を払う必要がある。ニューマチックケーソン工事における「周辺への環境保全対策」「周辺地盤の変動抑制と管理」、シールド工事における「周辺への環境保全対策」の３項目について、それぞれに対し留意すべき課題と対策を踏まえた、具体的な提案を求める。
</t>
    <rPh sb="1" eb="4">
      <t>トウコウジ</t>
    </rPh>
    <rPh sb="6" eb="7">
      <t>ダイ</t>
    </rPh>
    <rPh sb="7" eb="9">
      <t>シンド</t>
    </rPh>
    <rPh sb="21" eb="23">
      <t>コウジ</t>
    </rPh>
    <rPh sb="24" eb="26">
      <t>チュウヤ</t>
    </rPh>
    <rPh sb="26" eb="28">
      <t>セコウ</t>
    </rPh>
    <rPh sb="30" eb="31">
      <t>オコナ</t>
    </rPh>
    <rPh sb="36" eb="38">
      <t>コウジ</t>
    </rPh>
    <rPh sb="42" eb="44">
      <t>キンセツ</t>
    </rPh>
    <rPh sb="46" eb="48">
      <t>カオク</t>
    </rPh>
    <rPh sb="50" eb="52">
      <t>シュウヘン</t>
    </rPh>
    <rPh sb="53" eb="55">
      <t>セイカツ</t>
    </rPh>
    <rPh sb="55" eb="57">
      <t>カンキョウ</t>
    </rPh>
    <rPh sb="58" eb="59">
      <t>タイ</t>
    </rPh>
    <rPh sb="62" eb="64">
      <t>エイキョウ</t>
    </rPh>
    <rPh sb="65" eb="66">
      <t>アタ</t>
    </rPh>
    <rPh sb="71" eb="72">
      <t>トク</t>
    </rPh>
    <rPh sb="73" eb="75">
      <t>チュウイ</t>
    </rPh>
    <rPh sb="76" eb="77">
      <t>ハラ</t>
    </rPh>
    <rPh sb="78" eb="80">
      <t>ヒツヨウ</t>
    </rPh>
    <rPh sb="95" eb="97">
      <t>コウジ</t>
    </rPh>
    <rPh sb="102" eb="104">
      <t>シュウヘン</t>
    </rPh>
    <rPh sb="106" eb="108">
      <t>カンキョウ</t>
    </rPh>
    <rPh sb="108" eb="110">
      <t>ホゼン</t>
    </rPh>
    <rPh sb="114" eb="116">
      <t>シュウヘン</t>
    </rPh>
    <rPh sb="116" eb="118">
      <t>ジバン</t>
    </rPh>
    <rPh sb="119" eb="121">
      <t>ヘンドウ</t>
    </rPh>
    <rPh sb="121" eb="123">
      <t>ヨクセイ</t>
    </rPh>
    <rPh sb="124" eb="126">
      <t>カンリ</t>
    </rPh>
    <rPh sb="132" eb="134">
      <t>コウジ</t>
    </rPh>
    <rPh sb="139" eb="141">
      <t>シュウヘン</t>
    </rPh>
    <rPh sb="143" eb="145">
      <t>カンキョウ</t>
    </rPh>
    <rPh sb="145" eb="147">
      <t>ホゼン</t>
    </rPh>
    <rPh sb="152" eb="154">
      <t>コウモク</t>
    </rPh>
    <rPh sb="164" eb="165">
      <t>タイ</t>
    </rPh>
    <rPh sb="166" eb="168">
      <t>リュウイ</t>
    </rPh>
    <rPh sb="171" eb="173">
      <t>カダイ</t>
    </rPh>
    <rPh sb="174" eb="176">
      <t>タイサク</t>
    </rPh>
    <rPh sb="177" eb="178">
      <t>フ</t>
    </rPh>
    <rPh sb="182" eb="185">
      <t>グタイテキ</t>
    </rPh>
    <rPh sb="186" eb="188">
      <t>テイアン</t>
    </rPh>
    <rPh sb="189" eb="190">
      <t>モト</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</si>
  <si>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</si>
  <si>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</si>
  <si>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同種・類似工事の主任技術者又は現場代理人としての工事実績がない</t>
    <phoneticPr fontId="1"/>
  </si>
  <si>
    <t>・同種工事とは、下水道工事におけるセグメント外径が４．８ｍ以上で施工延長１０００ｍ以上の泥土圧式シールド工法（密閉型）による工事をいう。
・類似工事とは、セグメント外径が４．８ｍ以上で施工延長１０００ｍ以上の泥土圧式シールド工法（密閉型）による工事をいう。</t>
    <rPh sb="8" eb="11">
      <t>ゲスイドウ</t>
    </rPh>
    <rPh sb="11" eb="13">
      <t>コウジ</t>
    </rPh>
    <rPh sb="22" eb="23">
      <t>ガイ</t>
    </rPh>
    <rPh sb="23" eb="24">
      <t>ケイ</t>
    </rPh>
    <rPh sb="29" eb="31">
      <t>イジョウ</t>
    </rPh>
    <rPh sb="32" eb="34">
      <t>セコウ</t>
    </rPh>
    <rPh sb="34" eb="36">
      <t>エンチョウ</t>
    </rPh>
    <rPh sb="41" eb="43">
      <t>イジョウ</t>
    </rPh>
    <rPh sb="44" eb="45">
      <t>デイ</t>
    </rPh>
    <rPh sb="45" eb="47">
      <t>ドアツ</t>
    </rPh>
    <rPh sb="47" eb="48">
      <t>シキ</t>
    </rPh>
    <rPh sb="52" eb="54">
      <t>コウホウ</t>
    </rPh>
    <rPh sb="55" eb="57">
      <t>ミッペイ</t>
    </rPh>
    <rPh sb="57" eb="58">
      <t>ガタ</t>
    </rPh>
    <rPh sb="62" eb="64">
      <t>コウジ</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</si>
  <si>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phoneticPr fontId="1"/>
  </si>
  <si>
    <t>○</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</si>
  <si>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</si>
  <si>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・本市との災害協定書の写しを添付のうえ提出を求める。</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</si>
  <si>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</si>
  <si>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同種・類似工事の元請・ＪＶ工事実績がない</t>
    <phoneticPr fontId="1"/>
  </si>
  <si>
    <t>・同種工事とは、刃先外径１６．１ｍ以上の円形で掘削深度４５ｍ以上の陸上におけるニューマチックケーソン工事をいう。
・類似工事とは、円形で掘削深度４５ｍ以上の陸上におけるニューマチックケーソン工事をいう。</t>
    <rPh sb="8" eb="10">
      <t>ハサキ</t>
    </rPh>
    <rPh sb="10" eb="11">
      <t>ガイ</t>
    </rPh>
    <rPh sb="11" eb="12">
      <t>ケイ</t>
    </rPh>
    <rPh sb="17" eb="19">
      <t>イジョウ</t>
    </rPh>
    <rPh sb="20" eb="22">
      <t>エンケイ</t>
    </rPh>
    <rPh sb="23" eb="25">
      <t>クッサク</t>
    </rPh>
    <rPh sb="25" eb="26">
      <t>シン</t>
    </rPh>
    <rPh sb="26" eb="27">
      <t>ド</t>
    </rPh>
    <rPh sb="30" eb="32">
      <t>イジョウ</t>
    </rPh>
    <rPh sb="33" eb="35">
      <t>リクジョウ</t>
    </rPh>
    <rPh sb="50" eb="52">
      <t>コウジ</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</si>
  <si>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</si>
  <si>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t>本市優良工事表彰の実績の有無</t>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</si>
  <si>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
※評価は、構成員の何れかを対象とする。（提出は一構成員分の提出で可。複数の構成員分の提出があった場合は、低い評価点の実績で評価する）</t>
    </r>
    <rPh sb="6" eb="8">
      <t>ドボク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</si>
  <si>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200" eb="202">
      <t>コウジ</t>
    </rPh>
    <rPh sb="202" eb="204">
      <t>セイセキ</t>
    </rPh>
    <rPh sb="204" eb="206">
      <t>ヘイキン</t>
    </rPh>
    <rPh sb="208" eb="209">
      <t>スベ</t>
    </rPh>
    <rPh sb="211" eb="214">
      <t>コウセイイン</t>
    </rPh>
    <rPh sb="215" eb="217">
      <t>ダイヒョウ</t>
    </rPh>
    <rPh sb="217" eb="218">
      <t>シャ</t>
    </rPh>
    <rPh sb="219" eb="220">
      <t>フク</t>
    </rPh>
    <rPh sb="223" eb="225">
      <t>コウジ</t>
    </rPh>
    <rPh sb="225" eb="227">
      <t>セイセキ</t>
    </rPh>
    <rPh sb="228" eb="230">
      <t>ヘイキン</t>
    </rPh>
    <rPh sb="230" eb="231">
      <t>テン</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</si>
  <si>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</si>
  <si>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</si>
  <si>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四日市市　鵜の森一丁目ほか６町　地内</t>
    <phoneticPr fontId="1"/>
  </si>
  <si>
    <t>浜田通り貯留管築造工事</t>
    <phoneticPr fontId="1"/>
  </si>
  <si>
    <t>工事名    　：　</t>
    <rPh sb="0" eb="3">
      <t>コウジメイ</t>
    </rPh>
    <phoneticPr fontId="1"/>
  </si>
  <si>
    <t>周辺環境に関する技術資料</t>
    <rPh sb="0" eb="2">
      <t>シュウヘン</t>
    </rPh>
    <rPh sb="2" eb="4">
      <t>カンキョウ</t>
    </rPh>
    <rPh sb="5" eb="6">
      <t>カン</t>
    </rPh>
    <rPh sb="8" eb="10">
      <t>ギジュツ</t>
    </rPh>
    <rPh sb="10" eb="12">
      <t>シリョウ</t>
    </rPh>
    <phoneticPr fontId="1"/>
  </si>
  <si>
    <t>※配点　[2.0～0]</t>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</si>
  <si>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</si>
  <si>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※配点　[4.0～0]</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</si>
  <si>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</si>
  <si>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</si>
  <si>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</si>
  <si>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</si>
  <si>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</si>
  <si>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</si>
  <si>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phoneticPr fontId="1"/>
  </si>
  <si>
    <t>１／３ページ</t>
    <phoneticPr fontId="1"/>
  </si>
  <si>
    <t>２／３ページ</t>
    <phoneticPr fontId="1"/>
  </si>
  <si>
    <t>３／３ページ</t>
    <phoneticPr fontId="1"/>
  </si>
  <si>
    <t>提案項目２  （対策名：ニューマチックケーソン工事における「周辺地盤の変動抑制と管理」）</t>
    <phoneticPr fontId="1"/>
  </si>
  <si>
    <t>提案項目３  （対策名：シールド工事における「周辺への環境保全対策」）</t>
    <phoneticPr fontId="1"/>
  </si>
  <si>
    <t>提案項目３  （対策名：「躯体及び中埋めコンクリートの品質確保」について）</t>
    <phoneticPr fontId="1"/>
  </si>
  <si>
    <t>提案項目２  （対策名：「地中ガス対策」について）</t>
    <phoneticPr fontId="1"/>
  </si>
  <si>
    <t xml:space="preserve">提案項目１  （対策名：「精度管理」について）           </t>
    <rPh sb="8" eb="10">
      <t>タイサク</t>
    </rPh>
    <rPh sb="10" eb="11">
      <t>メイ</t>
    </rPh>
    <phoneticPr fontId="1"/>
  </si>
  <si>
    <t>類似工事とは、円形で掘削深度４５ｍ以上の陸上におけるニューマチックケーソン工事をいう。</t>
    <rPh sb="0" eb="2">
      <t>ルイジ</t>
    </rPh>
    <rPh sb="2" eb="4">
      <t>コウジ</t>
    </rPh>
    <rPh sb="7" eb="9">
      <t>エンケイ</t>
    </rPh>
    <rPh sb="10" eb="12">
      <t>クッサク</t>
    </rPh>
    <rPh sb="12" eb="14">
      <t>シンド</t>
    </rPh>
    <rPh sb="17" eb="19">
      <t>イジョウ</t>
    </rPh>
    <rPh sb="20" eb="22">
      <t>リクジョウ</t>
    </rPh>
    <rPh sb="37" eb="39">
      <t>コウジ</t>
    </rPh>
    <phoneticPr fontId="1"/>
  </si>
  <si>
    <t>類似工事とは、セグメント外径が４．８ｍ以上で施工延長１０００ｍ以上の泥土圧式シールド工法（密閉型）による工事をいう。</t>
    <phoneticPr fontId="1"/>
  </si>
  <si>
    <t>同種工事とは、下水道工事におけるセグメント外径が４．８ｍ以上で施工延長１０００ｍ以上の泥土圧式シールド工法（密閉型）による工事をいう。</t>
    <phoneticPr fontId="1"/>
  </si>
  <si>
    <t>同種工事とは、刃先外径１６．１ｍ以上の円形で掘削深度４５ｍ以上の陸上におけるニューマチックケーソン工事をいう。</t>
    <phoneticPr fontId="1"/>
  </si>
  <si>
    <t>№G099</t>
    <phoneticPr fontId="1"/>
  </si>
  <si>
    <t>【様式６】</t>
    <phoneticPr fontId="1"/>
  </si>
  <si>
    <t>【様式６】</t>
    <phoneticPr fontId="1"/>
  </si>
  <si>
    <t xml:space="preserve">提案項目１  （対策名：ニューマチックケーソン工事における「周辺への環境保全対策」）           </t>
    <rPh sb="8" eb="10">
      <t>タイサク</t>
    </rPh>
    <rPh sb="10" eb="11">
      <t>メイ</t>
    </rPh>
    <phoneticPr fontId="1"/>
  </si>
  <si>
    <t>四日市市上下水道事業管理者</t>
    <rPh sb="0" eb="13">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</si>
</sst>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4">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6"/>
      <color theme="0" tint="-0.499984740745262"/>
      <name val="ＭＳ 明朝"/>
      <family val="1"/>
      <charset val="128"/>
    </font>
    <font>
      <sz val="10"/>
      <name val="ＭＳ Ｐ明朝"/>
      <family val="1"/>
      <charset val="128"/>
    </font>
    <font>
      <sz val="11"/>
      <color rgb="FFFF0000"/>
      <name val="ＭＳ Ｐゴシック"/>
      <family val="3"/>
      <charset val="128"/>
    </font>
    <font>
      <sz val="11"/>
      <color rgb="FFFF0000"/>
      <name val="ＭＳ Ｐ明朝"/>
      <family val="1"/>
      <charset val="128"/>
    </font>
    <font>
      <sz val="10"/>
      <name val="ＭＳ 明朝"/>
      <family val="1"/>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35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7" xfId="0" applyNumberFormat="1" applyFont="1" applyFill="1" applyBorder="1" applyAlignment="1">
      <alignment horizontal="right" vertical="center"/>
    </xf>
    <xf numFmtId="0" fontId="0" fillId="0" borderId="68"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70" xfId="0" applyFont="1" applyFill="1" applyBorder="1">
      <alignment vertical="center"/>
    </xf>
    <xf numFmtId="0" fontId="0" fillId="0" borderId="72" xfId="0" applyFont="1" applyFill="1" applyBorder="1" applyAlignment="1">
      <alignment horizontal="right" vertical="center" wrapText="1"/>
    </xf>
    <xf numFmtId="0" fontId="0" fillId="0" borderId="73" xfId="0" applyFont="1" applyFill="1" applyBorder="1" applyAlignment="1">
      <alignment vertical="center" wrapText="1"/>
    </xf>
    <xf numFmtId="0" fontId="0" fillId="0" borderId="67"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2" xfId="0" applyFont="1" applyFill="1" applyBorder="1" applyAlignment="1">
      <alignment vertical="center" shrinkToFit="1"/>
    </xf>
    <xf numFmtId="0" fontId="0" fillId="0" borderId="67" xfId="0" applyFont="1" applyFill="1" applyBorder="1" applyAlignment="1">
      <alignment vertical="center" shrinkToFit="1"/>
    </xf>
    <xf numFmtId="0" fontId="0" fillId="0" borderId="9" xfId="0" applyFont="1" applyFill="1" applyBorder="1">
      <alignment vertical="center"/>
    </xf>
    <xf numFmtId="0" fontId="0" fillId="0" borderId="78" xfId="0" applyFont="1" applyFill="1" applyBorder="1">
      <alignment vertical="center"/>
    </xf>
    <xf numFmtId="0" fontId="0" fillId="0" borderId="8" xfId="0" applyFont="1" applyFill="1" applyBorder="1">
      <alignment vertical="center"/>
    </xf>
    <xf numFmtId="177" fontId="0" fillId="0" borderId="79" xfId="0" applyNumberFormat="1" applyFont="1" applyFill="1" applyBorder="1">
      <alignment vertical="center"/>
    </xf>
    <xf numFmtId="0" fontId="0" fillId="0" borderId="82" xfId="0" applyFont="1" applyFill="1" applyBorder="1">
      <alignment vertical="center"/>
    </xf>
    <xf numFmtId="180" fontId="0" fillId="0" borderId="67" xfId="0" applyNumberFormat="1" applyFont="1" applyFill="1" applyBorder="1">
      <alignment vertical="center"/>
    </xf>
    <xf numFmtId="0" fontId="0" fillId="0" borderId="68" xfId="0" applyFont="1" applyFill="1" applyBorder="1">
      <alignment vertical="center"/>
    </xf>
    <xf numFmtId="0" fontId="0" fillId="0" borderId="74" xfId="0" applyFont="1" applyFill="1" applyBorder="1">
      <alignment vertical="center"/>
    </xf>
    <xf numFmtId="0" fontId="0" fillId="0" borderId="83" xfId="0" applyFont="1" applyFill="1" applyBorder="1">
      <alignment vertical="center"/>
    </xf>
    <xf numFmtId="177" fontId="0" fillId="0" borderId="67" xfId="0" applyNumberFormat="1" applyFont="1" applyFill="1" applyBorder="1">
      <alignment vertical="center"/>
    </xf>
    <xf numFmtId="177" fontId="0" fillId="0" borderId="75" xfId="0" applyNumberFormat="1" applyFont="1" applyFill="1" applyBorder="1">
      <alignment vertical="center"/>
    </xf>
    <xf numFmtId="0" fontId="0" fillId="0" borderId="68" xfId="0" applyNumberFormat="1" applyFont="1" applyFill="1" applyBorder="1" applyAlignment="1">
      <alignment vertical="center" wrapText="1"/>
    </xf>
    <xf numFmtId="0" fontId="0" fillId="0" borderId="84" xfId="0" applyFont="1" applyFill="1" applyBorder="1">
      <alignment vertical="center"/>
    </xf>
    <xf numFmtId="0" fontId="17" fillId="0" borderId="0" xfId="0" applyFont="1" applyFill="1">
      <alignment vertical="center"/>
    </xf>
    <xf numFmtId="0" fontId="2" fillId="0" borderId="7" xfId="0" applyFont="1" applyBorder="1" applyAlignment="1">
      <alignment horizontal="center" vertical="center"/>
    </xf>
    <xf numFmtId="0" fontId="13" fillId="0" borderId="9" xfId="0" applyFont="1" applyBorder="1" applyAlignment="1">
      <alignment horizontal="center" vertical="center"/>
    </xf>
    <xf numFmtId="176" fontId="13" fillId="0" borderId="7" xfId="0" applyNumberFormat="1" applyFont="1" applyBorder="1">
      <alignment vertical="center"/>
    </xf>
    <xf numFmtId="181" fontId="19" fillId="0" borderId="0" xfId="0" applyNumberFormat="1" applyFont="1">
      <alignment vertical="center"/>
    </xf>
    <xf numFmtId="0" fontId="19" fillId="0" borderId="0" xfId="0" applyFont="1">
      <alignment vertical="center"/>
    </xf>
    <xf numFmtId="0" fontId="0" fillId="0" borderId="10" xfId="0" applyFont="1" applyFill="1" applyBorder="1" applyAlignment="1">
      <alignment horizontal="left" vertical="top" wrapText="1"/>
    </xf>
    <xf numFmtId="0" fontId="0" fillId="0" borderId="22" xfId="0" applyFont="1" applyFill="1" applyBorder="1">
      <alignment vertical="center"/>
    </xf>
    <xf numFmtId="0" fontId="0" fillId="0" borderId="22" xfId="0" applyFont="1" applyFill="1" applyBorder="1" applyAlignment="1">
      <alignment vertical="center"/>
    </xf>
    <xf numFmtId="0" fontId="0" fillId="0" borderId="53" xfId="0" applyFont="1" applyFill="1" applyBorder="1" applyAlignment="1">
      <alignment vertical="center"/>
    </xf>
    <xf numFmtId="0" fontId="0" fillId="0" borderId="55" xfId="0" applyFont="1" applyFill="1" applyBorder="1" applyAlignment="1">
      <alignment vertical="center"/>
    </xf>
    <xf numFmtId="0" fontId="0" fillId="0" borderId="19"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0" fillId="0" borderId="3" xfId="0" applyFont="1" applyFill="1" applyBorder="1">
      <alignment vertical="center"/>
    </xf>
    <xf numFmtId="0" fontId="0" fillId="0" borderId="2" xfId="0" applyFont="1" applyFill="1" applyBorder="1" applyAlignment="1">
      <alignment horizontal="left" vertical="center"/>
    </xf>
    <xf numFmtId="0" fontId="0" fillId="0" borderId="18" xfId="0" applyFont="1" applyFill="1" applyBorder="1" applyAlignment="1">
      <alignment horizontal="right" vertical="center"/>
    </xf>
    <xf numFmtId="0" fontId="0" fillId="0" borderId="57" xfId="0" applyFont="1" applyFill="1" applyBorder="1">
      <alignment vertical="center"/>
    </xf>
    <xf numFmtId="0" fontId="0" fillId="0" borderId="76" xfId="0" applyFont="1" applyFill="1" applyBorder="1">
      <alignment vertical="center"/>
    </xf>
    <xf numFmtId="0" fontId="0" fillId="0" borderId="76" xfId="0" applyFont="1" applyFill="1" applyBorder="1" applyAlignment="1">
      <alignment vertical="center" shrinkToFit="1"/>
    </xf>
    <xf numFmtId="0" fontId="0" fillId="0" borderId="10" xfId="0" applyFont="1" applyFill="1" applyBorder="1" applyAlignment="1">
      <alignment horizontal="left" vertical="top" shrinkToFit="1"/>
    </xf>
    <xf numFmtId="0" fontId="0" fillId="0" borderId="70" xfId="0" applyFont="1" applyFill="1" applyBorder="1" applyAlignment="1">
      <alignment horizontal="left" vertical="top" shrinkToFit="1"/>
    </xf>
    <xf numFmtId="177" fontId="0" fillId="0" borderId="77" xfId="0" applyNumberFormat="1" applyFont="1" applyFill="1" applyBorder="1">
      <alignment vertical="center"/>
    </xf>
    <xf numFmtId="0" fontId="0" fillId="0" borderId="76" xfId="0" applyFont="1" applyFill="1" applyBorder="1" applyAlignment="1">
      <alignment vertical="center" wrapText="1"/>
    </xf>
    <xf numFmtId="177" fontId="0" fillId="0" borderId="72" xfId="0" applyNumberFormat="1" applyFont="1" applyFill="1" applyBorder="1">
      <alignment vertical="center"/>
    </xf>
    <xf numFmtId="0" fontId="0" fillId="0" borderId="74" xfId="0" applyFont="1" applyFill="1" applyBorder="1" applyAlignment="1">
      <alignment vertical="center" wrapText="1"/>
    </xf>
    <xf numFmtId="180" fontId="0" fillId="0" borderId="72" xfId="0" applyNumberFormat="1" applyFont="1" applyFill="1" applyBorder="1">
      <alignment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70" xfId="0" applyFont="1" applyFill="1" applyBorder="1" applyAlignment="1">
      <alignment vertical="center" shrinkToFit="1"/>
    </xf>
    <xf numFmtId="0" fontId="0" fillId="0" borderId="70" xfId="0" applyFont="1" applyFill="1" applyBorder="1" applyAlignment="1">
      <alignment vertical="center"/>
    </xf>
    <xf numFmtId="0" fontId="0" fillId="0" borderId="74"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Border="1" applyAlignment="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right" vertical="center"/>
    </xf>
    <xf numFmtId="0" fontId="0" fillId="0" borderId="10" xfId="0" applyFont="1" applyFill="1" applyBorder="1" applyAlignment="1">
      <alignment horizontal="center" vertical="center"/>
    </xf>
    <xf numFmtId="0" fontId="8" fillId="0" borderId="0" xfId="0" applyFont="1" applyAlignment="1">
      <alignment vertical="center"/>
    </xf>
    <xf numFmtId="0" fontId="23" fillId="0" borderId="0" xfId="0" applyFont="1" applyBorder="1" applyAlignment="1" applyProtection="1">
      <alignment vertical="top" wrapText="1"/>
      <protection locked="0"/>
    </xf>
    <xf numFmtId="0" fontId="0" fillId="0" borderId="90" xfId="0" applyFont="1" applyFill="1" applyBorder="1" applyAlignment="1">
      <alignment vertical="center"/>
    </xf>
    <xf numFmtId="0" fontId="0" fillId="0" borderId="89" xfId="0" applyFont="1" applyFill="1" applyBorder="1" applyAlignment="1">
      <alignment vertical="center"/>
    </xf>
    <xf numFmtId="0" fontId="0" fillId="0" borderId="91" xfId="0" applyFont="1" applyFill="1" applyBorder="1" applyAlignment="1">
      <alignment vertical="center"/>
    </xf>
    <xf numFmtId="0" fontId="21" fillId="0" borderId="69"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0" fillId="0" borderId="9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8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104" xfId="0" applyFont="1" applyFill="1" applyBorder="1" applyAlignment="1">
      <alignment vertical="center" wrapText="1"/>
    </xf>
    <xf numFmtId="0" fontId="0" fillId="0" borderId="66" xfId="0" applyFont="1" applyBorder="1" applyAlignment="1">
      <alignment vertical="center"/>
    </xf>
    <xf numFmtId="0" fontId="0" fillId="0" borderId="71" xfId="0" applyFont="1" applyBorder="1" applyAlignment="1">
      <alignment vertical="center"/>
    </xf>
    <xf numFmtId="0" fontId="0" fillId="0" borderId="90"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4" xfId="0" applyFont="1" applyFill="1" applyBorder="1" applyAlignment="1">
      <alignment horizontal="center" vertical="center"/>
    </xf>
    <xf numFmtId="177" fontId="0" fillId="0" borderId="79" xfId="0" applyNumberFormat="1" applyFont="1" applyFill="1" applyBorder="1" applyAlignment="1">
      <alignment vertical="center" shrinkToFit="1"/>
    </xf>
    <xf numFmtId="0" fontId="0" fillId="0" borderId="72" xfId="0" applyFont="1" applyBorder="1" applyAlignment="1">
      <alignment vertical="center" shrinkToFit="1"/>
    </xf>
    <xf numFmtId="0" fontId="0" fillId="0" borderId="104" xfId="0" applyFont="1" applyFill="1" applyBorder="1" applyAlignment="1">
      <alignment horizontal="center" vertical="center"/>
    </xf>
    <xf numFmtId="0" fontId="0" fillId="0" borderId="61" xfId="0" applyFont="1" applyBorder="1" applyAlignment="1">
      <alignment horizontal="center" vertical="center"/>
    </xf>
    <xf numFmtId="0" fontId="0" fillId="0" borderId="66" xfId="0" applyFont="1" applyFill="1" applyBorder="1" applyAlignment="1">
      <alignment vertical="center" wrapText="1"/>
    </xf>
    <xf numFmtId="0" fontId="0" fillId="0" borderId="103" xfId="0" applyFont="1" applyBorder="1" applyAlignment="1">
      <alignment vertical="center" wrapText="1"/>
    </xf>
    <xf numFmtId="0" fontId="0" fillId="0" borderId="80" xfId="0" applyFont="1" applyFill="1" applyBorder="1" applyAlignment="1">
      <alignment vertical="center" wrapText="1"/>
    </xf>
    <xf numFmtId="0" fontId="0" fillId="0" borderId="69" xfId="0" applyFont="1" applyFill="1" applyBorder="1" applyAlignment="1">
      <alignment vertical="center" wrapText="1"/>
    </xf>
    <xf numFmtId="0" fontId="0" fillId="0" borderId="69" xfId="0" applyFont="1" applyFill="1" applyBorder="1" applyAlignment="1">
      <alignment horizontal="left" vertical="center" wrapText="1"/>
    </xf>
    <xf numFmtId="0" fontId="0" fillId="0" borderId="88" xfId="0" applyFont="1" applyFill="1" applyBorder="1" applyAlignment="1">
      <alignmen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70" xfId="0" applyFont="1" applyFill="1" applyBorder="1" applyAlignment="1">
      <alignment vertical="center" shrinkToFit="1"/>
    </xf>
    <xf numFmtId="0" fontId="0" fillId="0" borderId="74" xfId="0" applyFont="1" applyBorder="1" applyAlignment="1">
      <alignment vertical="center" shrinkToFit="1"/>
    </xf>
    <xf numFmtId="0" fontId="0" fillId="0" borderId="9" xfId="0" applyFont="1" applyBorder="1" applyAlignment="1">
      <alignment vertical="center" shrinkToFit="1"/>
    </xf>
    <xf numFmtId="177" fontId="0" fillId="0" borderId="81" xfId="0" applyNumberFormat="1" applyFont="1" applyFill="1" applyBorder="1" applyAlignment="1">
      <alignment vertical="center"/>
    </xf>
    <xf numFmtId="0" fontId="0" fillId="0" borderId="72" xfId="0" applyFont="1" applyBorder="1" applyAlignment="1">
      <alignment vertical="center"/>
    </xf>
    <xf numFmtId="178" fontId="0" fillId="0" borderId="69" xfId="0" applyNumberFormat="1" applyFont="1" applyFill="1" applyBorder="1" applyAlignment="1">
      <alignment vertical="center" wrapText="1"/>
    </xf>
    <xf numFmtId="0" fontId="0" fillId="0" borderId="87" xfId="0" applyFont="1" applyBorder="1" applyAlignment="1">
      <alignment vertical="center"/>
    </xf>
    <xf numFmtId="0" fontId="0" fillId="0" borderId="71" xfId="0" applyFont="1" applyBorder="1" applyAlignment="1">
      <alignment vertical="center" wrapText="1"/>
    </xf>
    <xf numFmtId="0" fontId="0" fillId="0" borderId="95" xfId="0" applyFont="1" applyFill="1" applyBorder="1" applyAlignment="1">
      <alignment horizontal="center"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pplyAlignment="1">
      <alignment vertical="center" shrinkToFit="1"/>
    </xf>
    <xf numFmtId="0" fontId="0" fillId="0" borderId="70" xfId="0" applyFont="1" applyFill="1" applyBorder="1" applyAlignment="1">
      <alignment vertical="center"/>
    </xf>
    <xf numFmtId="0" fontId="0" fillId="0" borderId="74" xfId="0" applyFont="1" applyFill="1" applyBorder="1" applyAlignment="1">
      <alignmen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177" fontId="0" fillId="0" borderId="70" xfId="0" applyNumberFormat="1" applyFont="1" applyFill="1" applyBorder="1" applyAlignment="1">
      <alignment vertical="center"/>
    </xf>
    <xf numFmtId="177" fontId="0" fillId="0" borderId="74" xfId="0" applyNumberFormat="1" applyFont="1" applyFill="1" applyBorder="1" applyAlignment="1">
      <alignment vertical="center"/>
    </xf>
    <xf numFmtId="0" fontId="0" fillId="0" borderId="70" xfId="0" applyFont="1" applyFill="1" applyBorder="1" applyAlignment="1">
      <alignment vertical="center" wrapText="1"/>
    </xf>
    <xf numFmtId="0" fontId="0" fillId="0" borderId="9" xfId="0" applyFont="1" applyFill="1" applyBorder="1" applyAlignment="1">
      <alignment vertical="center" wrapText="1"/>
    </xf>
    <xf numFmtId="0" fontId="0" fillId="0" borderId="8" xfId="0" applyFont="1" applyFill="1" applyBorder="1" applyAlignment="1">
      <alignment vertical="center" shrinkToFit="1"/>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7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80" fontId="0" fillId="0" borderId="81" xfId="0" applyNumberFormat="1" applyFont="1" applyFill="1" applyBorder="1" applyAlignment="1">
      <alignment horizontal="right" vertical="center"/>
    </xf>
    <xf numFmtId="180" fontId="0" fillId="0" borderId="75" xfId="0" applyNumberFormat="1" applyFont="1" applyFill="1" applyBorder="1" applyAlignment="1">
      <alignment horizontal="right" vertical="center"/>
    </xf>
    <xf numFmtId="180" fontId="0" fillId="0" borderId="72" xfId="0" applyNumberFormat="1" applyFont="1" applyFill="1" applyBorder="1" applyAlignment="1">
      <alignment horizontal="right" vertical="center"/>
    </xf>
    <xf numFmtId="0" fontId="0" fillId="0" borderId="65" xfId="0" applyFont="1" applyFill="1" applyBorder="1" applyAlignment="1">
      <alignment horizontal="right" vertical="center"/>
    </xf>
    <xf numFmtId="0" fontId="0" fillId="0" borderId="0" xfId="0" applyFont="1" applyFill="1" applyAlignment="1">
      <alignment horizontal="left" vertical="center" shrinkToFit="1"/>
    </xf>
    <xf numFmtId="177" fontId="0" fillId="0" borderId="79" xfId="0" applyNumberFormat="1" applyFont="1" applyFill="1" applyBorder="1" applyAlignment="1">
      <alignment vertical="center"/>
    </xf>
    <xf numFmtId="0" fontId="0" fillId="0" borderId="77" xfId="0" applyFont="1" applyBorder="1" applyAlignment="1">
      <alignment vertical="center"/>
    </xf>
    <xf numFmtId="179" fontId="0" fillId="0" borderId="7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76" xfId="0" applyNumberFormat="1" applyFont="1" applyFill="1" applyBorder="1" applyAlignment="1">
      <alignmen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180" fontId="0" fillId="0" borderId="79" xfId="0" applyNumberFormat="1" applyFont="1" applyFill="1" applyBorder="1" applyAlignment="1">
      <alignment vertical="center"/>
    </xf>
    <xf numFmtId="0" fontId="0" fillId="0" borderId="0" xfId="0" applyFont="1" applyFill="1" applyBorder="1" applyAlignment="1">
      <alignment vertical="center"/>
    </xf>
    <xf numFmtId="0" fontId="0" fillId="0" borderId="71" xfId="0" applyFont="1" applyFill="1" applyBorder="1" applyAlignment="1">
      <alignment vertical="center" wrapText="1"/>
    </xf>
    <xf numFmtId="0" fontId="0" fillId="0" borderId="106" xfId="0" applyFont="1" applyFill="1" applyBorder="1" applyAlignment="1">
      <alignment horizontal="center" vertical="center"/>
    </xf>
    <xf numFmtId="0" fontId="16" fillId="0" borderId="86" xfId="0" applyFont="1" applyFill="1" applyBorder="1" applyAlignment="1">
      <alignment horizontal="center" vertical="center"/>
    </xf>
    <xf numFmtId="0" fontId="16" fillId="0" borderId="6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112"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64" xfId="0" applyFont="1" applyFill="1" applyBorder="1" applyAlignment="1">
      <alignment horizontal="center" vertical="center"/>
    </xf>
    <xf numFmtId="0" fontId="15" fillId="0" borderId="8" xfId="0" applyFont="1" applyFill="1" applyBorder="1" applyAlignment="1">
      <alignment vertical="center" wrapText="1"/>
    </xf>
    <xf numFmtId="0" fontId="15" fillId="0" borderId="10" xfId="0" applyFont="1" applyFill="1" applyBorder="1" applyAlignment="1">
      <alignment vertical="center"/>
    </xf>
    <xf numFmtId="0" fontId="15" fillId="0" borderId="74" xfId="0" applyFont="1" applyFill="1" applyBorder="1" applyAlignment="1">
      <alignment vertical="center"/>
    </xf>
    <xf numFmtId="0" fontId="0" fillId="0" borderId="111"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0" xfId="0" applyFont="1" applyFill="1" applyBorder="1" applyAlignment="1">
      <alignment horizontal="left" vertical="top" wrapText="1"/>
    </xf>
    <xf numFmtId="0" fontId="0" fillId="0" borderId="8"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2" fillId="0" borderId="0" xfId="0" applyFont="1" applyAlignment="1">
      <alignment vertical="center" wrapText="1"/>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0" xfId="0" applyFont="1" applyAlignment="1">
      <alignment vertical="center"/>
    </xf>
    <xf numFmtId="0" fontId="6" fillId="0" borderId="0" xfId="0" applyFont="1" applyAlignment="1">
      <alignment vertical="center" shrinkToFit="1"/>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8" fillId="0" borderId="51" xfId="0" applyFont="1" applyBorder="1" applyAlignment="1" applyProtection="1">
      <alignment vertical="top" wrapText="1"/>
      <protection locked="0"/>
    </xf>
    <xf numFmtId="0" fontId="18" fillId="0" borderId="50" xfId="0" applyFont="1" applyBorder="1" applyAlignment="1" applyProtection="1">
      <alignment vertical="top" wrapText="1"/>
      <protection locked="0"/>
    </xf>
    <xf numFmtId="0" fontId="18" fillId="0" borderId="52"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45</xdr:col>
      <xdr:colOff>28575</xdr:colOff>
      <xdr:row>88</xdr:row>
      <xdr:rowOff>19049</xdr:rowOff>
    </xdr:to>
    <xdr:grpSp>
      <xdr:nvGrpSpPr>
        <xdr:cNvPr id="13" name="グループ化 12"/>
        <xdr:cNvGrpSpPr/>
      </xdr:nvGrpSpPr>
      <xdr:grpSpPr>
        <a:xfrm>
          <a:off x="247650" y="0"/>
          <a:ext cx="7991475" cy="19059524"/>
          <a:chOff x="828675" y="104776"/>
          <a:chExt cx="7991475" cy="19059524"/>
        </a:xfrm>
      </xdr:grpSpPr>
      <xdr:sp macro="" textlink="">
        <xdr:nvSpPr>
          <xdr:cNvPr id="14"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5"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6"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7" name="角丸四角形 16"/>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8" name="角丸四角形 17"/>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0</xdr:row>
      <xdr:rowOff>95250</xdr:rowOff>
    </xdr:from>
    <xdr:to>
      <xdr:col>46</xdr:col>
      <xdr:colOff>0</xdr:colOff>
      <xdr:row>85</xdr:row>
      <xdr:rowOff>114299</xdr:rowOff>
    </xdr:to>
    <xdr:grpSp>
      <xdr:nvGrpSpPr>
        <xdr:cNvPr id="13" name="グループ化 12"/>
        <xdr:cNvGrpSpPr/>
      </xdr:nvGrpSpPr>
      <xdr:grpSpPr>
        <a:xfrm>
          <a:off x="400050" y="95250"/>
          <a:ext cx="7991475" cy="19059524"/>
          <a:chOff x="828675" y="104776"/>
          <a:chExt cx="7991475" cy="19059524"/>
        </a:xfrm>
      </xdr:grpSpPr>
      <xdr:sp macro="" textlink="">
        <xdr:nvSpPr>
          <xdr:cNvPr id="14"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5"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6" name="AutoShape 59"/>
          <xdr:cNvSpPr>
            <a:spLocks noChangeArrowheads="1"/>
          </xdr:cNvSpPr>
        </xdr:nvSpPr>
        <xdr:spPr bwMode="auto">
          <a:xfrm>
            <a:off x="1762123" y="5010149"/>
            <a:ext cx="6362701" cy="609601"/>
          </a:xfrm>
          <a:prstGeom prst="wedgeRectCallout">
            <a:avLst>
              <a:gd name="adj1" fmla="val -34346"/>
              <a:gd name="adj2" fmla="val -110482"/>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7" name="角丸四角形 16"/>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8" name="角丸四角形 17"/>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7"/>
  <sheetViews>
    <sheetView view="pageBreakPreview" topLeftCell="H40" zoomScale="75" zoomScaleNormal="100" zoomScaleSheetLayoutView="75" workbookViewId="0">
      <selection activeCell="K51" sqref="K51:K56"/>
    </sheetView>
  </sheetViews>
  <sheetFormatPr defaultRowHeight="13.5"/>
  <cols>
    <col min="1" max="1" width="15" style="74" customWidth="1"/>
    <col min="2" max="2" width="25.5" style="74" customWidth="1"/>
    <col min="3" max="3" width="39.75" style="74" customWidth="1"/>
    <col min="4" max="4" width="5.25" style="74" bestFit="1" customWidth="1"/>
    <col min="5" max="5" width="9" style="74"/>
    <col min="6" max="6" width="10.375" style="74" customWidth="1"/>
    <col min="7" max="7" width="77.25" style="74" customWidth="1"/>
    <col min="8" max="8" width="15.625" style="74" customWidth="1"/>
    <col min="9" max="10" width="8" style="74" customWidth="1"/>
    <col min="11" max="11" width="165.625" style="74" customWidth="1"/>
    <col min="12" max="16384" width="9" style="74"/>
  </cols>
  <sheetData>
    <row r="1" spans="1:14" ht="18.75">
      <c r="B1" s="112" t="s">
        <v>250</v>
      </c>
      <c r="G1" s="74" t="s">
        <v>249</v>
      </c>
    </row>
    <row r="2" spans="1:14" ht="18.75">
      <c r="B2" s="112"/>
      <c r="F2" s="74" t="s">
        <v>280</v>
      </c>
      <c r="G2" s="74" t="s">
        <v>279</v>
      </c>
    </row>
    <row r="3" spans="1:14" ht="19.5" thickBot="1">
      <c r="B3" s="112"/>
      <c r="F3" s="74" t="s">
        <v>204</v>
      </c>
      <c r="G3" s="74" t="s">
        <v>278</v>
      </c>
    </row>
    <row r="4" spans="1:14" ht="20.25" customHeight="1">
      <c r="A4" s="248" t="s">
        <v>197</v>
      </c>
      <c r="B4" s="255" t="s">
        <v>196</v>
      </c>
      <c r="C4" s="250" t="s">
        <v>195</v>
      </c>
      <c r="D4" s="250" t="s">
        <v>194</v>
      </c>
      <c r="E4" s="242" t="s">
        <v>193</v>
      </c>
      <c r="F4" s="242" t="s">
        <v>192</v>
      </c>
      <c r="G4" s="250" t="s">
        <v>63</v>
      </c>
      <c r="H4" s="244" t="s">
        <v>248</v>
      </c>
      <c r="I4" s="163" t="s">
        <v>247</v>
      </c>
      <c r="J4" s="164"/>
      <c r="K4" s="181" t="s">
        <v>191</v>
      </c>
    </row>
    <row r="5" spans="1:14" ht="20.25" customHeight="1" thickBot="1">
      <c r="A5" s="249"/>
      <c r="B5" s="256"/>
      <c r="C5" s="251"/>
      <c r="D5" s="251"/>
      <c r="E5" s="243"/>
      <c r="F5" s="243"/>
      <c r="G5" s="251"/>
      <c r="H5" s="245"/>
      <c r="I5" s="140" t="s">
        <v>246</v>
      </c>
      <c r="J5" s="139" t="s">
        <v>245</v>
      </c>
      <c r="K5" s="182"/>
    </row>
    <row r="6" spans="1:14" ht="20.25" customHeight="1">
      <c r="A6" s="90" t="s">
        <v>190</v>
      </c>
      <c r="B6" s="118" t="s">
        <v>189</v>
      </c>
      <c r="C6" s="89" t="s">
        <v>244</v>
      </c>
      <c r="D6" s="215">
        <v>0.06</v>
      </c>
      <c r="E6" s="200">
        <v>2</v>
      </c>
      <c r="F6" s="231">
        <v>1</v>
      </c>
      <c r="G6" s="106" t="s">
        <v>243</v>
      </c>
      <c r="H6" s="136">
        <v>1</v>
      </c>
      <c r="I6" s="241" t="s">
        <v>266</v>
      </c>
      <c r="J6" s="246"/>
      <c r="K6" s="165" t="s">
        <v>242</v>
      </c>
      <c r="N6" s="74" t="s">
        <v>159</v>
      </c>
    </row>
    <row r="7" spans="1:14" ht="20.25" customHeight="1">
      <c r="A7" s="90"/>
      <c r="B7" s="118"/>
      <c r="C7" s="89"/>
      <c r="D7" s="215"/>
      <c r="E7" s="200"/>
      <c r="F7" s="231"/>
      <c r="G7" s="106" t="s">
        <v>241</v>
      </c>
      <c r="H7" s="138">
        <v>0.5</v>
      </c>
      <c r="I7" s="172"/>
      <c r="J7" s="169"/>
      <c r="K7" s="166"/>
      <c r="N7" s="74" t="s">
        <v>240</v>
      </c>
    </row>
    <row r="8" spans="1:14" ht="20.25" customHeight="1">
      <c r="A8" s="90"/>
      <c r="B8" s="118"/>
      <c r="C8" s="89"/>
      <c r="D8" s="215"/>
      <c r="E8" s="200"/>
      <c r="F8" s="231"/>
      <c r="G8" s="106" t="s">
        <v>239</v>
      </c>
      <c r="H8" s="138">
        <v>0.3</v>
      </c>
      <c r="I8" s="172"/>
      <c r="J8" s="169"/>
      <c r="K8" s="166"/>
    </row>
    <row r="9" spans="1:14" ht="20.25" customHeight="1">
      <c r="A9" s="146"/>
      <c r="B9" s="148"/>
      <c r="C9" s="106"/>
      <c r="D9" s="200"/>
      <c r="E9" s="200"/>
      <c r="F9" s="232"/>
      <c r="G9" s="137" t="s">
        <v>131</v>
      </c>
      <c r="H9" s="136">
        <v>0</v>
      </c>
      <c r="I9" s="173"/>
      <c r="J9" s="170"/>
      <c r="K9" s="167"/>
      <c r="L9" s="145"/>
      <c r="M9" s="145"/>
      <c r="N9" s="145"/>
    </row>
    <row r="10" spans="1:14" ht="37.5" customHeight="1">
      <c r="A10" s="107"/>
      <c r="B10" s="89"/>
      <c r="C10" s="257" t="s">
        <v>188</v>
      </c>
      <c r="D10" s="200"/>
      <c r="E10" s="200"/>
      <c r="F10" s="204">
        <v>1</v>
      </c>
      <c r="G10" s="135" t="s">
        <v>187</v>
      </c>
      <c r="H10" s="108">
        <v>1</v>
      </c>
      <c r="I10" s="171" t="s">
        <v>266</v>
      </c>
      <c r="J10" s="168" t="s">
        <v>266</v>
      </c>
      <c r="K10" s="183" t="s">
        <v>238</v>
      </c>
      <c r="L10" s="239"/>
      <c r="M10" s="239"/>
      <c r="N10" s="239"/>
    </row>
    <row r="11" spans="1:14" ht="37.5" customHeight="1">
      <c r="A11" s="111"/>
      <c r="B11" s="99"/>
      <c r="C11" s="201"/>
      <c r="D11" s="201"/>
      <c r="E11" s="201"/>
      <c r="F11" s="201"/>
      <c r="G11" s="99" t="s">
        <v>237</v>
      </c>
      <c r="H11" s="134">
        <v>0</v>
      </c>
      <c r="I11" s="199"/>
      <c r="J11" s="178"/>
      <c r="K11" s="184"/>
      <c r="L11" s="239"/>
      <c r="M11" s="239"/>
      <c r="N11" s="239"/>
    </row>
    <row r="12" spans="1:14" ht="33.75" customHeight="1">
      <c r="A12" s="90" t="s">
        <v>186</v>
      </c>
      <c r="B12" s="101" t="s">
        <v>185</v>
      </c>
      <c r="C12" s="101" t="s">
        <v>184</v>
      </c>
      <c r="D12" s="214">
        <v>0.3</v>
      </c>
      <c r="E12" s="258">
        <v>9</v>
      </c>
      <c r="F12" s="101"/>
      <c r="G12" s="252" t="s">
        <v>277</v>
      </c>
      <c r="H12" s="223" t="s">
        <v>276</v>
      </c>
      <c r="I12" s="174" t="s">
        <v>266</v>
      </c>
      <c r="J12" s="177" t="s">
        <v>266</v>
      </c>
      <c r="K12" s="185" t="s">
        <v>275</v>
      </c>
      <c r="L12" s="239"/>
      <c r="M12" s="239"/>
      <c r="N12" s="239"/>
    </row>
    <row r="13" spans="1:14" ht="33.75" customHeight="1">
      <c r="A13" s="90"/>
      <c r="B13" s="89"/>
      <c r="C13" s="89" t="s">
        <v>183</v>
      </c>
      <c r="D13" s="215"/>
      <c r="E13" s="200"/>
      <c r="F13" s="147">
        <v>2</v>
      </c>
      <c r="G13" s="253"/>
      <c r="H13" s="224"/>
      <c r="I13" s="172"/>
      <c r="J13" s="169"/>
      <c r="K13" s="166"/>
      <c r="L13" s="239"/>
      <c r="M13" s="239"/>
      <c r="N13" s="239"/>
    </row>
    <row r="14" spans="1:14" ht="33.75" customHeight="1">
      <c r="A14" s="90"/>
      <c r="B14" s="106"/>
      <c r="C14" s="106"/>
      <c r="D14" s="215"/>
      <c r="E14" s="200"/>
      <c r="F14" s="106"/>
      <c r="G14" s="254"/>
      <c r="H14" s="225"/>
      <c r="I14" s="173"/>
      <c r="J14" s="170"/>
      <c r="K14" s="167"/>
      <c r="L14" s="239"/>
      <c r="M14" s="239"/>
      <c r="N14" s="239"/>
    </row>
    <row r="15" spans="1:14" ht="32.25" customHeight="1">
      <c r="A15" s="90"/>
      <c r="B15" s="142" t="s">
        <v>182</v>
      </c>
      <c r="C15" s="91" t="s">
        <v>181</v>
      </c>
      <c r="D15" s="215"/>
      <c r="E15" s="200"/>
      <c r="F15" s="230">
        <v>1</v>
      </c>
      <c r="G15" s="110" t="s">
        <v>180</v>
      </c>
      <c r="H15" s="108">
        <v>1</v>
      </c>
      <c r="I15" s="171" t="s">
        <v>266</v>
      </c>
      <c r="J15" s="168" t="s">
        <v>266</v>
      </c>
      <c r="K15" s="186" t="s">
        <v>274</v>
      </c>
      <c r="L15" s="239"/>
      <c r="M15" s="239"/>
      <c r="N15" s="239"/>
    </row>
    <row r="16" spans="1:14" ht="32.25" customHeight="1">
      <c r="A16" s="90"/>
      <c r="B16" s="144"/>
      <c r="C16" s="89" t="s">
        <v>273</v>
      </c>
      <c r="D16" s="215"/>
      <c r="E16" s="200"/>
      <c r="F16" s="231"/>
      <c r="G16" s="88" t="s">
        <v>179</v>
      </c>
      <c r="H16" s="104">
        <v>0.7</v>
      </c>
      <c r="I16" s="172"/>
      <c r="J16" s="169"/>
      <c r="K16" s="166"/>
      <c r="L16" s="239"/>
      <c r="M16" s="239"/>
      <c r="N16" s="239"/>
    </row>
    <row r="17" spans="1:14" ht="30" customHeight="1">
      <c r="A17" s="90"/>
      <c r="B17" s="144"/>
      <c r="C17" s="89"/>
      <c r="D17" s="215"/>
      <c r="E17" s="200"/>
      <c r="F17" s="231"/>
      <c r="G17" s="130" t="s">
        <v>178</v>
      </c>
      <c r="H17" s="104">
        <v>0.5</v>
      </c>
      <c r="I17" s="172"/>
      <c r="J17" s="169"/>
      <c r="K17" s="166"/>
      <c r="L17" s="239"/>
      <c r="M17" s="239"/>
      <c r="N17" s="239"/>
    </row>
    <row r="18" spans="1:14" ht="30" customHeight="1">
      <c r="A18" s="90"/>
      <c r="B18" s="143"/>
      <c r="C18" s="106"/>
      <c r="D18" s="215"/>
      <c r="E18" s="200"/>
      <c r="F18" s="232"/>
      <c r="G18" s="130" t="s">
        <v>177</v>
      </c>
      <c r="H18" s="109">
        <v>0</v>
      </c>
      <c r="I18" s="173"/>
      <c r="J18" s="170"/>
      <c r="K18" s="167"/>
      <c r="L18" s="239"/>
      <c r="M18" s="239"/>
      <c r="N18" s="239"/>
    </row>
    <row r="19" spans="1:14" ht="36.75" customHeight="1">
      <c r="A19" s="90"/>
      <c r="B19" s="89" t="s">
        <v>151</v>
      </c>
      <c r="C19" s="133" t="s">
        <v>150</v>
      </c>
      <c r="D19" s="215"/>
      <c r="E19" s="200"/>
      <c r="F19" s="204">
        <v>2</v>
      </c>
      <c r="G19" s="191" t="s">
        <v>176</v>
      </c>
      <c r="H19" s="179">
        <v>2</v>
      </c>
      <c r="I19" s="171" t="s">
        <v>266</v>
      </c>
      <c r="J19" s="168"/>
      <c r="K19" s="187" t="s">
        <v>272</v>
      </c>
    </row>
    <row r="20" spans="1:14" ht="36.75" customHeight="1">
      <c r="A20" s="90"/>
      <c r="B20" s="89"/>
      <c r="C20" s="132"/>
      <c r="D20" s="215"/>
      <c r="E20" s="200"/>
      <c r="F20" s="200"/>
      <c r="G20" s="192"/>
      <c r="H20" s="180"/>
      <c r="I20" s="172"/>
      <c r="J20" s="169"/>
      <c r="K20" s="161"/>
    </row>
    <row r="21" spans="1:14" ht="36.75" customHeight="1">
      <c r="A21" s="90"/>
      <c r="B21" s="89"/>
      <c r="C21" s="132"/>
      <c r="D21" s="215"/>
      <c r="E21" s="200"/>
      <c r="F21" s="200"/>
      <c r="G21" s="191" t="s">
        <v>175</v>
      </c>
      <c r="H21" s="179">
        <v>1</v>
      </c>
      <c r="I21" s="172"/>
      <c r="J21" s="169"/>
      <c r="K21" s="161"/>
    </row>
    <row r="22" spans="1:14" ht="27.75" customHeight="1">
      <c r="A22" s="90"/>
      <c r="B22" s="89"/>
      <c r="C22" s="118"/>
      <c r="D22" s="215"/>
      <c r="E22" s="200"/>
      <c r="F22" s="200"/>
      <c r="G22" s="192"/>
      <c r="H22" s="180"/>
      <c r="I22" s="172"/>
      <c r="J22" s="169"/>
      <c r="K22" s="155" t="s">
        <v>271</v>
      </c>
    </row>
    <row r="23" spans="1:14" ht="18" customHeight="1">
      <c r="A23" s="90"/>
      <c r="B23" s="89"/>
      <c r="C23" s="118"/>
      <c r="D23" s="215"/>
      <c r="E23" s="200"/>
      <c r="F23" s="200"/>
      <c r="G23" s="191" t="s">
        <v>270</v>
      </c>
      <c r="H23" s="179">
        <v>0</v>
      </c>
      <c r="I23" s="172"/>
      <c r="J23" s="169"/>
      <c r="K23" s="155"/>
    </row>
    <row r="24" spans="1:14" ht="18" customHeight="1">
      <c r="A24" s="90"/>
      <c r="B24" s="106"/>
      <c r="C24" s="106"/>
      <c r="D24" s="215"/>
      <c r="E24" s="200"/>
      <c r="F24" s="205"/>
      <c r="G24" s="192"/>
      <c r="H24" s="180"/>
      <c r="I24" s="173"/>
      <c r="J24" s="170"/>
      <c r="K24" s="155"/>
    </row>
    <row r="25" spans="1:14" ht="38.25" customHeight="1">
      <c r="A25" s="90"/>
      <c r="B25" s="141" t="s">
        <v>174</v>
      </c>
      <c r="C25" s="91" t="s">
        <v>173</v>
      </c>
      <c r="D25" s="215"/>
      <c r="E25" s="200"/>
      <c r="F25" s="230">
        <v>1</v>
      </c>
      <c r="G25" s="130" t="s">
        <v>236</v>
      </c>
      <c r="H25" s="104">
        <v>1</v>
      </c>
      <c r="I25" s="171" t="s">
        <v>266</v>
      </c>
      <c r="J25" s="168"/>
      <c r="K25" s="186" t="s">
        <v>172</v>
      </c>
    </row>
    <row r="26" spans="1:14" ht="38.25" customHeight="1">
      <c r="A26" s="90"/>
      <c r="B26" s="89"/>
      <c r="C26" s="89"/>
      <c r="D26" s="215"/>
      <c r="E26" s="200"/>
      <c r="F26" s="231"/>
      <c r="G26" s="131" t="s">
        <v>171</v>
      </c>
      <c r="H26" s="108">
        <v>0</v>
      </c>
      <c r="I26" s="173"/>
      <c r="J26" s="170"/>
      <c r="K26" s="240"/>
    </row>
    <row r="27" spans="1:14" ht="27.75" customHeight="1">
      <c r="A27" s="90"/>
      <c r="B27" s="89"/>
      <c r="C27" s="91" t="s">
        <v>170</v>
      </c>
      <c r="D27" s="215"/>
      <c r="E27" s="200"/>
      <c r="F27" s="204">
        <v>0.5</v>
      </c>
      <c r="G27" s="130" t="s">
        <v>169</v>
      </c>
      <c r="H27" s="104">
        <v>0.5</v>
      </c>
      <c r="I27" s="171" t="s">
        <v>266</v>
      </c>
      <c r="J27" s="168"/>
      <c r="K27" s="187" t="s">
        <v>269</v>
      </c>
    </row>
    <row r="28" spans="1:14" ht="27.75" customHeight="1">
      <c r="A28" s="90"/>
      <c r="B28" s="89"/>
      <c r="C28" s="106"/>
      <c r="D28" s="215"/>
      <c r="E28" s="200"/>
      <c r="F28" s="205"/>
      <c r="G28" s="130" t="s">
        <v>168</v>
      </c>
      <c r="H28" s="108">
        <v>0</v>
      </c>
      <c r="I28" s="173"/>
      <c r="J28" s="170"/>
      <c r="K28" s="247"/>
    </row>
    <row r="29" spans="1:14" ht="27.75" customHeight="1">
      <c r="A29" s="90"/>
      <c r="B29" s="89"/>
      <c r="C29" s="91" t="s">
        <v>167</v>
      </c>
      <c r="D29" s="215"/>
      <c r="E29" s="200"/>
      <c r="F29" s="204">
        <v>0.5</v>
      </c>
      <c r="G29" s="130" t="s">
        <v>166</v>
      </c>
      <c r="H29" s="104">
        <v>0.5</v>
      </c>
      <c r="I29" s="171" t="s">
        <v>266</v>
      </c>
      <c r="J29" s="168"/>
      <c r="K29" s="186" t="s">
        <v>268</v>
      </c>
    </row>
    <row r="30" spans="1:14" ht="27.75" customHeight="1">
      <c r="A30" s="90"/>
      <c r="B30" s="89"/>
      <c r="C30" s="106"/>
      <c r="D30" s="215"/>
      <c r="E30" s="200"/>
      <c r="F30" s="205"/>
      <c r="G30" s="130" t="s">
        <v>165</v>
      </c>
      <c r="H30" s="108">
        <v>0</v>
      </c>
      <c r="I30" s="173"/>
      <c r="J30" s="170"/>
      <c r="K30" s="198"/>
    </row>
    <row r="31" spans="1:14" ht="33.75" customHeight="1">
      <c r="A31" s="90"/>
      <c r="B31" s="89"/>
      <c r="C31" s="91" t="s">
        <v>164</v>
      </c>
      <c r="D31" s="215"/>
      <c r="E31" s="200"/>
      <c r="F31" s="204">
        <v>0.5</v>
      </c>
      <c r="G31" s="105" t="s">
        <v>235</v>
      </c>
      <c r="H31" s="104">
        <v>0.5</v>
      </c>
      <c r="I31" s="171" t="s">
        <v>266</v>
      </c>
      <c r="J31" s="168"/>
      <c r="K31" s="186" t="s">
        <v>163</v>
      </c>
    </row>
    <row r="32" spans="1:14" ht="33.75" customHeight="1">
      <c r="A32" s="90"/>
      <c r="B32" s="89"/>
      <c r="C32" s="106"/>
      <c r="D32" s="215"/>
      <c r="E32" s="200"/>
      <c r="F32" s="205"/>
      <c r="G32" s="105" t="s">
        <v>162</v>
      </c>
      <c r="H32" s="108">
        <v>0</v>
      </c>
      <c r="I32" s="173"/>
      <c r="J32" s="170"/>
      <c r="K32" s="198"/>
    </row>
    <row r="33" spans="1:14" ht="42" customHeight="1">
      <c r="A33" s="90"/>
      <c r="B33" s="89"/>
      <c r="C33" s="91" t="s">
        <v>161</v>
      </c>
      <c r="D33" s="215"/>
      <c r="E33" s="200"/>
      <c r="F33" s="209">
        <v>1</v>
      </c>
      <c r="G33" s="130" t="s">
        <v>160</v>
      </c>
      <c r="H33" s="108">
        <v>1</v>
      </c>
      <c r="I33" s="157" t="s">
        <v>266</v>
      </c>
      <c r="J33" s="175"/>
      <c r="K33" s="183" t="s">
        <v>234</v>
      </c>
      <c r="N33" s="74" t="s">
        <v>159</v>
      </c>
    </row>
    <row r="34" spans="1:14" ht="42" customHeight="1">
      <c r="A34" s="107"/>
      <c r="B34" s="106"/>
      <c r="C34" s="89"/>
      <c r="D34" s="215"/>
      <c r="E34" s="200"/>
      <c r="F34" s="210"/>
      <c r="G34" s="91" t="s">
        <v>158</v>
      </c>
      <c r="H34" s="102">
        <v>0</v>
      </c>
      <c r="I34" s="159"/>
      <c r="J34" s="176"/>
      <c r="K34" s="240"/>
      <c r="N34" s="74" t="s">
        <v>157</v>
      </c>
    </row>
    <row r="35" spans="1:14" ht="28.5" customHeight="1">
      <c r="A35" s="90"/>
      <c r="B35" s="89" t="s">
        <v>156</v>
      </c>
      <c r="C35" s="211" t="s">
        <v>155</v>
      </c>
      <c r="D35" s="215"/>
      <c r="E35" s="200"/>
      <c r="F35" s="204">
        <v>0.5</v>
      </c>
      <c r="G35" s="105" t="s">
        <v>154</v>
      </c>
      <c r="H35" s="104">
        <v>0.5</v>
      </c>
      <c r="I35" s="171" t="s">
        <v>266</v>
      </c>
      <c r="J35" s="168"/>
      <c r="K35" s="186" t="s">
        <v>267</v>
      </c>
    </row>
    <row r="36" spans="1:14" ht="28.5" customHeight="1">
      <c r="A36" s="100"/>
      <c r="B36" s="99"/>
      <c r="C36" s="212"/>
      <c r="D36" s="216"/>
      <c r="E36" s="201"/>
      <c r="F36" s="200"/>
      <c r="G36" s="103" t="s">
        <v>153</v>
      </c>
      <c r="H36" s="102">
        <v>0</v>
      </c>
      <c r="I36" s="173"/>
      <c r="J36" s="170"/>
      <c r="K36" s="198"/>
    </row>
    <row r="37" spans="1:14" ht="39.75" customHeight="1">
      <c r="A37" s="90" t="s">
        <v>152</v>
      </c>
      <c r="B37" s="101" t="s">
        <v>151</v>
      </c>
      <c r="C37" s="101" t="s">
        <v>150</v>
      </c>
      <c r="D37" s="236">
        <v>0.1</v>
      </c>
      <c r="E37" s="220">
        <v>3</v>
      </c>
      <c r="F37" s="206">
        <v>3</v>
      </c>
      <c r="G37" s="213" t="s">
        <v>149</v>
      </c>
      <c r="H37" s="194">
        <v>3</v>
      </c>
      <c r="I37" s="174" t="s">
        <v>266</v>
      </c>
      <c r="J37" s="177"/>
      <c r="K37" s="160" t="s">
        <v>265</v>
      </c>
    </row>
    <row r="38" spans="1:14" ht="39.75" customHeight="1">
      <c r="A38" s="90"/>
      <c r="B38" s="89"/>
      <c r="C38" s="89"/>
      <c r="D38" s="189"/>
      <c r="E38" s="221"/>
      <c r="F38" s="207"/>
      <c r="G38" s="192"/>
      <c r="H38" s="195"/>
      <c r="I38" s="172"/>
      <c r="J38" s="169"/>
      <c r="K38" s="161"/>
    </row>
    <row r="39" spans="1:14" ht="39.75" customHeight="1">
      <c r="A39" s="90"/>
      <c r="B39" s="89"/>
      <c r="C39" s="89"/>
      <c r="D39" s="189"/>
      <c r="E39" s="221"/>
      <c r="F39" s="207"/>
      <c r="G39" s="191" t="s">
        <v>148</v>
      </c>
      <c r="H39" s="238">
        <v>2.5</v>
      </c>
      <c r="I39" s="172"/>
      <c r="J39" s="169"/>
      <c r="K39" s="161"/>
    </row>
    <row r="40" spans="1:14" ht="39.75" customHeight="1">
      <c r="A40" s="90"/>
      <c r="B40" s="89"/>
      <c r="C40" s="89"/>
      <c r="D40" s="189"/>
      <c r="E40" s="221"/>
      <c r="F40" s="207"/>
      <c r="G40" s="192"/>
      <c r="H40" s="195"/>
      <c r="I40" s="172"/>
      <c r="J40" s="169"/>
      <c r="K40" s="162"/>
    </row>
    <row r="41" spans="1:14" ht="39.75" customHeight="1">
      <c r="A41" s="90"/>
      <c r="B41" s="89"/>
      <c r="C41" s="89"/>
      <c r="D41" s="189"/>
      <c r="E41" s="221"/>
      <c r="F41" s="207"/>
      <c r="G41" s="191" t="s">
        <v>147</v>
      </c>
      <c r="H41" s="228">
        <v>2</v>
      </c>
      <c r="I41" s="172"/>
      <c r="J41" s="169"/>
      <c r="K41" s="162"/>
    </row>
    <row r="42" spans="1:14" ht="18" customHeight="1">
      <c r="A42" s="90"/>
      <c r="B42" s="89"/>
      <c r="C42" s="89"/>
      <c r="D42" s="189"/>
      <c r="E42" s="221"/>
      <c r="F42" s="207"/>
      <c r="G42" s="192"/>
      <c r="H42" s="195"/>
      <c r="I42" s="172"/>
      <c r="J42" s="169"/>
      <c r="K42" s="155" t="s">
        <v>264</v>
      </c>
    </row>
    <row r="43" spans="1:14" ht="18" customHeight="1">
      <c r="A43" s="90"/>
      <c r="B43" s="89"/>
      <c r="C43" s="89"/>
      <c r="D43" s="189"/>
      <c r="E43" s="221"/>
      <c r="F43" s="207"/>
      <c r="G43" s="191" t="s">
        <v>263</v>
      </c>
      <c r="H43" s="228">
        <v>0</v>
      </c>
      <c r="I43" s="172"/>
      <c r="J43" s="169"/>
      <c r="K43" s="155"/>
    </row>
    <row r="44" spans="1:14" ht="18" customHeight="1">
      <c r="A44" s="100"/>
      <c r="B44" s="99"/>
      <c r="C44" s="99"/>
      <c r="D44" s="237"/>
      <c r="E44" s="222"/>
      <c r="F44" s="208"/>
      <c r="G44" s="193"/>
      <c r="H44" s="229"/>
      <c r="I44" s="199"/>
      <c r="J44" s="178"/>
      <c r="K44" s="155"/>
    </row>
    <row r="45" spans="1:14" ht="17.25" customHeight="1">
      <c r="A45" s="90" t="s">
        <v>146</v>
      </c>
      <c r="B45" s="89" t="s">
        <v>262</v>
      </c>
      <c r="C45" s="89" t="s">
        <v>261</v>
      </c>
      <c r="D45" s="189">
        <v>0.54</v>
      </c>
      <c r="E45" s="220">
        <v>16</v>
      </c>
      <c r="F45" s="235" t="s">
        <v>259</v>
      </c>
      <c r="G45" s="88" t="s">
        <v>143</v>
      </c>
      <c r="H45" s="98" t="s">
        <v>142</v>
      </c>
      <c r="I45" s="157" t="s">
        <v>255</v>
      </c>
      <c r="J45" s="151"/>
      <c r="K45" s="154" t="s">
        <v>260</v>
      </c>
    </row>
    <row r="46" spans="1:14" ht="17.25" customHeight="1">
      <c r="A46" s="90"/>
      <c r="B46" s="89"/>
      <c r="C46" s="89"/>
      <c r="D46" s="189"/>
      <c r="E46" s="221"/>
      <c r="F46" s="235"/>
      <c r="G46" s="88" t="s">
        <v>257</v>
      </c>
      <c r="H46" s="94">
        <v>2</v>
      </c>
      <c r="I46" s="158"/>
      <c r="J46" s="152"/>
      <c r="K46" s="155"/>
    </row>
    <row r="47" spans="1:14" ht="17.25" customHeight="1">
      <c r="A47" s="90"/>
      <c r="B47" s="89"/>
      <c r="C47" s="89"/>
      <c r="D47" s="189"/>
      <c r="E47" s="221"/>
      <c r="F47" s="235"/>
      <c r="G47" s="88" t="s">
        <v>141</v>
      </c>
      <c r="H47" s="94">
        <v>1.5</v>
      </c>
      <c r="I47" s="158"/>
      <c r="J47" s="152"/>
      <c r="K47" s="155"/>
    </row>
    <row r="48" spans="1:14" ht="17.25" customHeight="1">
      <c r="A48" s="90"/>
      <c r="B48" s="89"/>
      <c r="C48" s="89"/>
      <c r="D48" s="189"/>
      <c r="E48" s="221"/>
      <c r="F48" s="235"/>
      <c r="G48" s="88" t="s">
        <v>140</v>
      </c>
      <c r="H48" s="94">
        <v>1</v>
      </c>
      <c r="I48" s="158"/>
      <c r="J48" s="152"/>
      <c r="K48" s="155"/>
    </row>
    <row r="49" spans="1:11" ht="17.25" customHeight="1">
      <c r="A49" s="90"/>
      <c r="B49" s="89"/>
      <c r="C49" s="89"/>
      <c r="D49" s="189"/>
      <c r="E49" s="221"/>
      <c r="F49" s="235"/>
      <c r="G49" s="88" t="s">
        <v>139</v>
      </c>
      <c r="H49" s="94">
        <v>0.5</v>
      </c>
      <c r="I49" s="158"/>
      <c r="J49" s="152"/>
      <c r="K49" s="155"/>
    </row>
    <row r="50" spans="1:11" ht="17.25" customHeight="1">
      <c r="A50" s="90"/>
      <c r="B50" s="89"/>
      <c r="C50" s="89"/>
      <c r="D50" s="189"/>
      <c r="E50" s="221"/>
      <c r="F50" s="235"/>
      <c r="G50" s="88" t="s">
        <v>138</v>
      </c>
      <c r="H50" s="94">
        <v>0</v>
      </c>
      <c r="I50" s="159"/>
      <c r="J50" s="153"/>
      <c r="K50" s="156"/>
    </row>
    <row r="51" spans="1:11" ht="17.25" customHeight="1">
      <c r="A51" s="90"/>
      <c r="B51" s="91" t="s">
        <v>145</v>
      </c>
      <c r="C51" s="91" t="s">
        <v>144</v>
      </c>
      <c r="D51" s="189"/>
      <c r="E51" s="221"/>
      <c r="F51" s="233" t="s">
        <v>259</v>
      </c>
      <c r="G51" s="93" t="s">
        <v>143</v>
      </c>
      <c r="H51" s="97" t="s">
        <v>142</v>
      </c>
      <c r="I51" s="157" t="s">
        <v>255</v>
      </c>
      <c r="J51" s="151"/>
      <c r="K51" s="154" t="s">
        <v>258</v>
      </c>
    </row>
    <row r="52" spans="1:11" ht="17.25" customHeight="1">
      <c r="A52" s="90"/>
      <c r="B52" s="89"/>
      <c r="C52" s="89"/>
      <c r="D52" s="189"/>
      <c r="E52" s="221"/>
      <c r="F52" s="233"/>
      <c r="G52" s="96" t="s">
        <v>257</v>
      </c>
      <c r="H52" s="95">
        <v>2</v>
      </c>
      <c r="I52" s="158"/>
      <c r="J52" s="152"/>
      <c r="K52" s="155"/>
    </row>
    <row r="53" spans="1:11" ht="17.25" customHeight="1">
      <c r="A53" s="90"/>
      <c r="B53" s="89"/>
      <c r="C53" s="89"/>
      <c r="D53" s="189"/>
      <c r="E53" s="221"/>
      <c r="F53" s="233"/>
      <c r="G53" s="88" t="s">
        <v>141</v>
      </c>
      <c r="H53" s="94">
        <v>1.5</v>
      </c>
      <c r="I53" s="158"/>
      <c r="J53" s="152"/>
      <c r="K53" s="155"/>
    </row>
    <row r="54" spans="1:11" ht="17.25" customHeight="1">
      <c r="A54" s="90"/>
      <c r="B54" s="89"/>
      <c r="C54" s="89"/>
      <c r="D54" s="189"/>
      <c r="E54" s="221"/>
      <c r="F54" s="233"/>
      <c r="G54" s="88" t="s">
        <v>140</v>
      </c>
      <c r="H54" s="94">
        <v>1</v>
      </c>
      <c r="I54" s="158"/>
      <c r="J54" s="152"/>
      <c r="K54" s="155"/>
    </row>
    <row r="55" spans="1:11" ht="17.25" customHeight="1">
      <c r="A55" s="90"/>
      <c r="B55" s="89"/>
      <c r="C55" s="89"/>
      <c r="D55" s="189"/>
      <c r="E55" s="221"/>
      <c r="F55" s="233"/>
      <c r="G55" s="88" t="s">
        <v>139</v>
      </c>
      <c r="H55" s="94">
        <v>0.5</v>
      </c>
      <c r="I55" s="158"/>
      <c r="J55" s="152"/>
      <c r="K55" s="155"/>
    </row>
    <row r="56" spans="1:11" ht="17.25" customHeight="1">
      <c r="A56" s="90"/>
      <c r="B56" s="89"/>
      <c r="C56" s="89"/>
      <c r="D56" s="189"/>
      <c r="E56" s="221"/>
      <c r="F56" s="234"/>
      <c r="G56" s="93" t="s">
        <v>138</v>
      </c>
      <c r="H56" s="92">
        <v>0</v>
      </c>
      <c r="I56" s="159"/>
      <c r="J56" s="153"/>
      <c r="K56" s="156"/>
    </row>
    <row r="57" spans="1:11" ht="18" customHeight="1">
      <c r="A57" s="90"/>
      <c r="B57" s="91" t="s">
        <v>256</v>
      </c>
      <c r="C57" s="91" t="s">
        <v>137</v>
      </c>
      <c r="D57" s="189"/>
      <c r="E57" s="221"/>
      <c r="F57" s="217">
        <v>4</v>
      </c>
      <c r="G57" s="88" t="s">
        <v>136</v>
      </c>
      <c r="H57" s="87">
        <v>4</v>
      </c>
      <c r="I57" s="158" t="s">
        <v>255</v>
      </c>
      <c r="J57" s="151"/>
      <c r="K57" s="196" t="s">
        <v>135</v>
      </c>
    </row>
    <row r="58" spans="1:11" ht="18" customHeight="1">
      <c r="A58" s="90"/>
      <c r="B58" s="89"/>
      <c r="C58" s="89"/>
      <c r="D58" s="189"/>
      <c r="E58" s="221"/>
      <c r="F58" s="218"/>
      <c r="G58" s="88" t="s">
        <v>134</v>
      </c>
      <c r="H58" s="87">
        <v>3</v>
      </c>
      <c r="I58" s="158"/>
      <c r="J58" s="152"/>
      <c r="K58" s="166"/>
    </row>
    <row r="59" spans="1:11" ht="18" customHeight="1">
      <c r="A59" s="90"/>
      <c r="B59" s="89"/>
      <c r="C59" s="89"/>
      <c r="D59" s="189"/>
      <c r="E59" s="221"/>
      <c r="F59" s="218"/>
      <c r="G59" s="88" t="s">
        <v>133</v>
      </c>
      <c r="H59" s="87">
        <v>2</v>
      </c>
      <c r="I59" s="158"/>
      <c r="J59" s="152"/>
      <c r="K59" s="166"/>
    </row>
    <row r="60" spans="1:11" ht="18" customHeight="1">
      <c r="A60" s="90"/>
      <c r="B60" s="89"/>
      <c r="C60" s="89"/>
      <c r="D60" s="189"/>
      <c r="E60" s="221"/>
      <c r="F60" s="218"/>
      <c r="G60" s="88" t="s">
        <v>132</v>
      </c>
      <c r="H60" s="87">
        <v>1</v>
      </c>
      <c r="I60" s="158"/>
      <c r="J60" s="152"/>
      <c r="K60" s="166"/>
    </row>
    <row r="61" spans="1:11" ht="18" customHeight="1" thickBot="1">
      <c r="A61" s="86"/>
      <c r="B61" s="85"/>
      <c r="C61" s="85"/>
      <c r="D61" s="190"/>
      <c r="E61" s="226"/>
      <c r="F61" s="219"/>
      <c r="G61" s="84" t="s">
        <v>131</v>
      </c>
      <c r="H61" s="83">
        <v>0</v>
      </c>
      <c r="I61" s="202"/>
      <c r="J61" s="188"/>
      <c r="K61" s="197"/>
    </row>
    <row r="62" spans="1:11" ht="18.75" customHeight="1" thickTop="1">
      <c r="A62" s="82" t="s">
        <v>130</v>
      </c>
      <c r="B62" s="81" t="s">
        <v>254</v>
      </c>
      <c r="C62" s="80"/>
      <c r="D62" s="79" t="s">
        <v>129</v>
      </c>
      <c r="E62" s="79"/>
      <c r="F62" s="79"/>
      <c r="G62" s="79"/>
      <c r="H62" s="79"/>
      <c r="I62" s="129"/>
      <c r="J62" s="129"/>
      <c r="K62" s="78"/>
    </row>
    <row r="63" spans="1:11" ht="18.75" customHeight="1">
      <c r="A63" s="128"/>
      <c r="B63" s="127"/>
      <c r="C63" s="126"/>
      <c r="D63" s="125" t="s">
        <v>128</v>
      </c>
      <c r="E63" s="125"/>
      <c r="F63" s="125"/>
      <c r="G63" s="125"/>
      <c r="H63" s="125"/>
      <c r="I63" s="124"/>
      <c r="J63" s="124"/>
      <c r="K63" s="123"/>
    </row>
    <row r="64" spans="1:11" ht="18" customHeight="1" thickBot="1">
      <c r="A64" s="77"/>
      <c r="B64" s="122"/>
      <c r="C64" s="121"/>
      <c r="D64" s="120" t="s">
        <v>253</v>
      </c>
      <c r="E64" s="120"/>
      <c r="F64" s="120"/>
      <c r="G64" s="120"/>
      <c r="H64" s="120"/>
      <c r="I64" s="119"/>
      <c r="J64" s="119"/>
      <c r="K64" s="76"/>
    </row>
    <row r="65" spans="1:8">
      <c r="A65" s="75"/>
      <c r="B65" s="227"/>
      <c r="C65" s="227"/>
      <c r="D65" s="227"/>
      <c r="E65" s="227"/>
      <c r="F65" s="227"/>
      <c r="G65" s="227"/>
      <c r="H65" s="227"/>
    </row>
    <row r="66" spans="1:8">
      <c r="A66" s="75"/>
      <c r="B66" s="227"/>
      <c r="C66" s="227"/>
      <c r="D66" s="227"/>
      <c r="E66" s="227"/>
      <c r="F66" s="227"/>
      <c r="G66" s="227"/>
      <c r="H66" s="227"/>
    </row>
    <row r="67" spans="1:8">
      <c r="A67" s="75"/>
      <c r="B67" s="227"/>
      <c r="C67" s="227"/>
      <c r="D67" s="227"/>
      <c r="E67" s="227"/>
      <c r="F67" s="227"/>
      <c r="G67" s="227"/>
      <c r="H67" s="227"/>
    </row>
    <row r="68" spans="1:8">
      <c r="A68" s="75"/>
      <c r="B68" s="203"/>
      <c r="C68" s="203"/>
      <c r="D68" s="203"/>
      <c r="E68" s="203"/>
      <c r="F68" s="203"/>
      <c r="G68" s="203"/>
      <c r="H68" s="203"/>
    </row>
    <row r="69" spans="1:8">
      <c r="A69" s="75"/>
      <c r="B69" s="227"/>
      <c r="C69" s="227"/>
      <c r="D69" s="227"/>
      <c r="E69" s="227"/>
      <c r="F69" s="227"/>
      <c r="G69" s="227"/>
      <c r="H69" s="227"/>
    </row>
    <row r="70" spans="1:8">
      <c r="B70" s="227"/>
      <c r="C70" s="227"/>
      <c r="D70" s="227"/>
      <c r="E70" s="227"/>
      <c r="F70" s="227"/>
      <c r="G70" s="227"/>
      <c r="H70" s="227"/>
    </row>
    <row r="71" spans="1:8">
      <c r="A71" s="75"/>
      <c r="B71" s="227"/>
      <c r="C71" s="227"/>
      <c r="D71" s="227"/>
      <c r="E71" s="227"/>
      <c r="F71" s="227"/>
      <c r="G71" s="227"/>
      <c r="H71" s="227"/>
    </row>
    <row r="72" spans="1:8">
      <c r="A72" s="75"/>
      <c r="B72" s="227"/>
      <c r="C72" s="227"/>
      <c r="D72" s="227"/>
      <c r="E72" s="227"/>
      <c r="F72" s="227"/>
      <c r="G72" s="227"/>
      <c r="H72" s="227"/>
    </row>
    <row r="73" spans="1:8">
      <c r="A73" s="75"/>
      <c r="B73" s="227"/>
      <c r="C73" s="227"/>
      <c r="D73" s="227"/>
      <c r="E73" s="227"/>
      <c r="F73" s="227"/>
      <c r="G73" s="227"/>
      <c r="H73" s="227"/>
    </row>
    <row r="74" spans="1:8">
      <c r="A74" s="75"/>
      <c r="B74" s="203"/>
      <c r="C74" s="203"/>
      <c r="D74" s="203"/>
      <c r="E74" s="203"/>
      <c r="F74" s="203"/>
      <c r="G74" s="203"/>
      <c r="H74" s="203"/>
    </row>
    <row r="75" spans="1:8">
      <c r="A75" s="75"/>
      <c r="B75" s="203"/>
      <c r="C75" s="203"/>
      <c r="D75" s="203"/>
      <c r="E75" s="203"/>
      <c r="F75" s="203"/>
      <c r="G75" s="203"/>
      <c r="H75" s="203"/>
    </row>
    <row r="76" spans="1:8">
      <c r="A76" s="75"/>
      <c r="B76" s="203"/>
      <c r="C76" s="203"/>
      <c r="D76" s="203"/>
      <c r="E76" s="203"/>
      <c r="F76" s="203"/>
      <c r="G76" s="203"/>
      <c r="H76" s="203"/>
    </row>
    <row r="77" spans="1:8">
      <c r="B77" s="203"/>
      <c r="C77" s="203"/>
      <c r="D77" s="203"/>
      <c r="E77" s="203"/>
      <c r="F77" s="203"/>
      <c r="G77" s="203"/>
      <c r="H77" s="203"/>
    </row>
  </sheetData>
  <mergeCells count="112">
    <mergeCell ref="A4:A5"/>
    <mergeCell ref="F4:F5"/>
    <mergeCell ref="G4:G5"/>
    <mergeCell ref="G12:G14"/>
    <mergeCell ref="B4:B5"/>
    <mergeCell ref="C4:C5"/>
    <mergeCell ref="C10:C11"/>
    <mergeCell ref="F10:F11"/>
    <mergeCell ref="D6:D11"/>
    <mergeCell ref="D4:D5"/>
    <mergeCell ref="E12:E36"/>
    <mergeCell ref="G21:G22"/>
    <mergeCell ref="F35:F36"/>
    <mergeCell ref="G19:G20"/>
    <mergeCell ref="F6:F9"/>
    <mergeCell ref="L12:N14"/>
    <mergeCell ref="L15:N18"/>
    <mergeCell ref="J25:J26"/>
    <mergeCell ref="K31:K32"/>
    <mergeCell ref="K33:K34"/>
    <mergeCell ref="I31:I32"/>
    <mergeCell ref="I6:I9"/>
    <mergeCell ref="E4:E5"/>
    <mergeCell ref="I29:I30"/>
    <mergeCell ref="F25:F26"/>
    <mergeCell ref="L10:N11"/>
    <mergeCell ref="F27:F28"/>
    <mergeCell ref="J29:J30"/>
    <mergeCell ref="J15:J18"/>
    <mergeCell ref="I10:I11"/>
    <mergeCell ref="J10:J11"/>
    <mergeCell ref="H4:H5"/>
    <mergeCell ref="J27:J28"/>
    <mergeCell ref="J6:J9"/>
    <mergeCell ref="K25:K26"/>
    <mergeCell ref="K27:K28"/>
    <mergeCell ref="K29:K30"/>
    <mergeCell ref="J31:J32"/>
    <mergeCell ref="I15:I18"/>
    <mergeCell ref="B70:H70"/>
    <mergeCell ref="B65:H65"/>
    <mergeCell ref="B66:H66"/>
    <mergeCell ref="B68:H68"/>
    <mergeCell ref="B69:H69"/>
    <mergeCell ref="B67:H67"/>
    <mergeCell ref="F51:F56"/>
    <mergeCell ref="G23:G24"/>
    <mergeCell ref="F45:F50"/>
    <mergeCell ref="D37:D44"/>
    <mergeCell ref="H39:H40"/>
    <mergeCell ref="B77:H77"/>
    <mergeCell ref="F19:F24"/>
    <mergeCell ref="F37:F44"/>
    <mergeCell ref="F33:F34"/>
    <mergeCell ref="C35:C36"/>
    <mergeCell ref="G37:G38"/>
    <mergeCell ref="G39:G40"/>
    <mergeCell ref="D12:D36"/>
    <mergeCell ref="B74:H74"/>
    <mergeCell ref="B75:H75"/>
    <mergeCell ref="F57:F61"/>
    <mergeCell ref="E37:E44"/>
    <mergeCell ref="F29:F30"/>
    <mergeCell ref="H23:H24"/>
    <mergeCell ref="H12:H14"/>
    <mergeCell ref="E45:E61"/>
    <mergeCell ref="B73:H73"/>
    <mergeCell ref="H41:H42"/>
    <mergeCell ref="H43:H44"/>
    <mergeCell ref="F15:F18"/>
    <mergeCell ref="F31:F32"/>
    <mergeCell ref="B76:H76"/>
    <mergeCell ref="B71:H71"/>
    <mergeCell ref="B72:H72"/>
    <mergeCell ref="H21:H22"/>
    <mergeCell ref="K4:K5"/>
    <mergeCell ref="K10:K11"/>
    <mergeCell ref="K12:K14"/>
    <mergeCell ref="K15:K18"/>
    <mergeCell ref="K19:K21"/>
    <mergeCell ref="J57:J61"/>
    <mergeCell ref="D45:D61"/>
    <mergeCell ref="H19:H20"/>
    <mergeCell ref="I25:I26"/>
    <mergeCell ref="G41:G42"/>
    <mergeCell ref="G43:G44"/>
    <mergeCell ref="H37:H38"/>
    <mergeCell ref="K51:K56"/>
    <mergeCell ref="K57:K61"/>
    <mergeCell ref="K35:K36"/>
    <mergeCell ref="K22:K24"/>
    <mergeCell ref="J35:J36"/>
    <mergeCell ref="I37:I44"/>
    <mergeCell ref="E6:E11"/>
    <mergeCell ref="K42:K44"/>
    <mergeCell ref="I51:I56"/>
    <mergeCell ref="I57:I61"/>
    <mergeCell ref="J51:J56"/>
    <mergeCell ref="K45:K50"/>
    <mergeCell ref="I45:I50"/>
    <mergeCell ref="K37:K41"/>
    <mergeCell ref="I4:J4"/>
    <mergeCell ref="K6:K9"/>
    <mergeCell ref="J19:J24"/>
    <mergeCell ref="I19:I24"/>
    <mergeCell ref="I12:I14"/>
    <mergeCell ref="I27:I28"/>
    <mergeCell ref="J45:J50"/>
    <mergeCell ref="I35:I36"/>
    <mergeCell ref="I33:J34"/>
    <mergeCell ref="J12:J14"/>
    <mergeCell ref="J37:J44"/>
  </mergeCells>
  <phoneticPr fontId="1"/>
  <pageMargins left="0.19685039370078741" right="0.19685039370078741" top="0.19685039370078741" bottom="0.19685039370078741" header="0.11811023622047245" footer="0.11811023622047245"/>
  <pageSetup paperSize="8" scale="54"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zoomScaleNormal="100" zoomScaleSheetLayoutView="100" workbookViewId="0">
      <selection activeCell="B14" sqref="B14:AP14"/>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2" t="s">
        <v>94</v>
      </c>
      <c r="C1" s="292"/>
      <c r="D1" s="292"/>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B1" s="27"/>
    </row>
    <row r="2" spans="2:61" ht="42.75" customHeight="1">
      <c r="B2" s="23" t="s">
        <v>251</v>
      </c>
      <c r="C2" s="24"/>
      <c r="D2" s="24"/>
      <c r="E2" s="24"/>
      <c r="F2" s="24"/>
      <c r="G2" s="24"/>
      <c r="H2" s="24" t="str">
        <f>様式１!B5</f>
        <v>№G099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4"/>
      <c r="AK2" s="295"/>
      <c r="AL2" s="295"/>
      <c r="AM2" s="295"/>
      <c r="AN2" s="295"/>
      <c r="AO2" s="295"/>
      <c r="AP2" s="295"/>
      <c r="AQ2" s="295"/>
      <c r="AR2" s="295"/>
      <c r="AS2" s="295"/>
      <c r="AT2" s="295"/>
      <c r="AU2" s="295"/>
      <c r="AV2" s="295"/>
      <c r="AW2" s="295"/>
      <c r="AX2" s="295"/>
      <c r="AY2" s="295"/>
      <c r="AZ2" s="295"/>
      <c r="BD2" s="116">
        <v>2</v>
      </c>
      <c r="BE2" s="116">
        <v>1.5</v>
      </c>
      <c r="BF2" s="116">
        <v>1</v>
      </c>
      <c r="BG2" s="116">
        <v>0.5</v>
      </c>
      <c r="BH2" s="117">
        <v>0</v>
      </c>
      <c r="BI2" s="117" t="s">
        <v>229</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6">
        <v>4</v>
      </c>
      <c r="BE3" s="116">
        <v>3</v>
      </c>
      <c r="BF3" s="116">
        <v>2</v>
      </c>
      <c r="BG3" s="116">
        <v>1</v>
      </c>
      <c r="BH3" s="116">
        <v>0</v>
      </c>
      <c r="BI3" s="117" t="s">
        <v>230</v>
      </c>
    </row>
    <row r="4" spans="2:61" ht="13.5" customHeight="1">
      <c r="B4" s="296" t="str">
        <f>"【テーマ】"&amp;評価項目!K51</f>
        <v xml:space="preserve">【テーマ】・当工事では、大深度のニューマチックケーソン工事を施工するものであり、ケーソンの掘削や沈設作業では、ケーソンの傾斜や急激な沈下が生じないよう特に注意を払う必要がある。ニューマチックケーソン工事におけるケーソンの掘削や沈設時の「精度管理」について、留意すべき課題と対策を踏まえた、具体的な提案を求める。
・当工事の対象地中には、メタンガスが溶存している地層があることから、「地中ガス対策」について、留意すべき課題と対策を踏まえた、具体的な提案を求める。
・当工事で築造するケーソンは地下ポンプ施設として水密性や耐久性を必要とする重要な構造物であることから、「躯体及び中埋めコンクリートの品質確保」について、留意すべき課題と対策を踏まえた、具体的な提案を求める。
</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8"/>
    </row>
    <row r="5" spans="2:61">
      <c r="B5" s="29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1"/>
    </row>
    <row r="6" spans="2:61">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1"/>
    </row>
    <row r="7" spans="2:61" ht="54.75" customHeight="1" thickBo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05" t="s">
        <v>90</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7"/>
    </row>
    <row r="10" spans="2:61" ht="64.5" customHeight="1">
      <c r="B10" s="308" t="s">
        <v>63</v>
      </c>
      <c r="C10" s="309"/>
      <c r="D10" s="309"/>
      <c r="E10" s="309"/>
      <c r="F10" s="310"/>
      <c r="G10" s="311" t="s">
        <v>65</v>
      </c>
      <c r="H10" s="311"/>
      <c r="I10" s="311"/>
      <c r="J10" s="311"/>
      <c r="K10" s="311"/>
      <c r="L10" s="311"/>
      <c r="M10" s="311"/>
      <c r="N10" s="311"/>
      <c r="O10" s="312"/>
      <c r="P10" s="311" t="s">
        <v>66</v>
      </c>
      <c r="Q10" s="311"/>
      <c r="R10" s="311"/>
      <c r="S10" s="311"/>
      <c r="T10" s="311"/>
      <c r="U10" s="311"/>
      <c r="V10" s="311"/>
      <c r="W10" s="311"/>
      <c r="X10" s="312"/>
      <c r="Y10" s="311" t="s">
        <v>67</v>
      </c>
      <c r="Z10" s="311"/>
      <c r="AA10" s="311"/>
      <c r="AB10" s="311"/>
      <c r="AC10" s="311"/>
      <c r="AD10" s="311"/>
      <c r="AE10" s="311"/>
      <c r="AF10" s="311"/>
      <c r="AG10" s="312"/>
      <c r="AH10" s="311" t="s">
        <v>68</v>
      </c>
      <c r="AI10" s="311"/>
      <c r="AJ10" s="311"/>
      <c r="AK10" s="311"/>
      <c r="AL10" s="311"/>
      <c r="AM10" s="311"/>
      <c r="AN10" s="311"/>
      <c r="AO10" s="311"/>
      <c r="AP10" s="312"/>
      <c r="AQ10" s="311" t="s">
        <v>69</v>
      </c>
      <c r="AR10" s="311"/>
      <c r="AS10" s="311"/>
      <c r="AT10" s="311"/>
      <c r="AU10" s="311"/>
      <c r="AV10" s="311"/>
      <c r="AW10" s="311"/>
      <c r="AX10" s="311"/>
      <c r="AY10" s="311"/>
      <c r="AZ10" s="313"/>
    </row>
    <row r="11" spans="2:61" ht="24" customHeight="1" thickBot="1">
      <c r="B11" s="314" t="s">
        <v>64</v>
      </c>
      <c r="C11" s="315"/>
      <c r="D11" s="315"/>
      <c r="E11" s="315"/>
      <c r="F11" s="316"/>
      <c r="G11" s="317">
        <v>2</v>
      </c>
      <c r="H11" s="318"/>
      <c r="I11" s="318"/>
      <c r="J11" s="318"/>
      <c r="K11" s="318"/>
      <c r="L11" s="318"/>
      <c r="M11" s="318"/>
      <c r="N11" s="318"/>
      <c r="O11" s="319"/>
      <c r="P11" s="317">
        <f>VLOOKUP(G11,BD2:BL4,2,FALSE)</f>
        <v>1.5</v>
      </c>
      <c r="Q11" s="318"/>
      <c r="R11" s="318"/>
      <c r="S11" s="318"/>
      <c r="T11" s="318"/>
      <c r="U11" s="318"/>
      <c r="V11" s="318"/>
      <c r="W11" s="318"/>
      <c r="X11" s="319"/>
      <c r="Y11" s="317">
        <f>VLOOKUP(G11,BD2:BL4,3,FALSE)</f>
        <v>1</v>
      </c>
      <c r="Z11" s="318"/>
      <c r="AA11" s="318"/>
      <c r="AB11" s="318"/>
      <c r="AC11" s="318"/>
      <c r="AD11" s="318"/>
      <c r="AE11" s="318"/>
      <c r="AF11" s="318"/>
      <c r="AG11" s="319"/>
      <c r="AH11" s="317">
        <f>VLOOKUP(G11,BD2:BL4,4,FALSE)</f>
        <v>0.5</v>
      </c>
      <c r="AI11" s="318"/>
      <c r="AJ11" s="318"/>
      <c r="AK11" s="318"/>
      <c r="AL11" s="318"/>
      <c r="AM11" s="318"/>
      <c r="AN11" s="318"/>
      <c r="AO11" s="318"/>
      <c r="AP11" s="319"/>
      <c r="AQ11" s="289">
        <f>VLOOKUP(G11,BD2:BL4,5,FALSE)</f>
        <v>0</v>
      </c>
      <c r="AR11" s="290"/>
      <c r="AS11" s="290"/>
      <c r="AT11" s="290"/>
      <c r="AU11" s="290"/>
      <c r="AV11" s="290"/>
      <c r="AW11" s="290"/>
      <c r="AX11" s="290"/>
      <c r="AY11" s="290"/>
      <c r="AZ11" s="291"/>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20" t="s">
        <v>299</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t="str">
        <f>VLOOKUP(G11,BD2:BL4,6,FALSE)</f>
        <v>※配点　[2.0～0]</v>
      </c>
      <c r="AK13" s="321"/>
      <c r="AL13" s="321"/>
      <c r="AM13" s="321"/>
      <c r="AN13" s="321"/>
      <c r="AO13" s="321"/>
      <c r="AP13" s="321"/>
      <c r="AQ13" s="321"/>
      <c r="AR13" s="321"/>
      <c r="AS13" s="321"/>
      <c r="AT13" s="321"/>
      <c r="AU13" s="321"/>
      <c r="AV13" s="321"/>
      <c r="AW13" s="321"/>
      <c r="AX13" s="321"/>
      <c r="AY13" s="321"/>
      <c r="AZ13" s="323"/>
    </row>
    <row r="14" spans="2:61" ht="20.25" customHeight="1">
      <c r="B14" s="324" t="s">
        <v>91</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6"/>
      <c r="AQ14" s="327" t="s">
        <v>92</v>
      </c>
      <c r="AR14" s="325"/>
      <c r="AS14" s="325"/>
      <c r="AT14" s="325"/>
      <c r="AU14" s="325"/>
      <c r="AV14" s="325"/>
      <c r="AW14" s="325"/>
      <c r="AX14" s="325"/>
      <c r="AY14" s="325"/>
      <c r="AZ14" s="328"/>
    </row>
    <row r="15" spans="2:61">
      <c r="B15" s="64" t="s">
        <v>108</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99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29" t="s">
        <v>298</v>
      </c>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1" t="str">
        <f>AJ13</f>
        <v>※配点　[2.0～0]</v>
      </c>
      <c r="AK30" s="330"/>
      <c r="AL30" s="330"/>
      <c r="AM30" s="330"/>
      <c r="AN30" s="330"/>
      <c r="AO30" s="330"/>
      <c r="AP30" s="330"/>
      <c r="AQ30" s="330"/>
      <c r="AR30" s="330"/>
      <c r="AS30" s="330"/>
      <c r="AT30" s="330"/>
      <c r="AU30" s="330"/>
      <c r="AV30" s="330"/>
      <c r="AW30" s="330"/>
      <c r="AX30" s="330"/>
      <c r="AY30" s="330"/>
      <c r="AZ30" s="332"/>
    </row>
    <row r="31" spans="2:52" ht="20.25" customHeight="1">
      <c r="B31" s="324" t="s">
        <v>91</v>
      </c>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6"/>
      <c r="AQ31" s="327" t="s">
        <v>92</v>
      </c>
      <c r="AR31" s="325"/>
      <c r="AS31" s="325"/>
      <c r="AT31" s="325"/>
      <c r="AU31" s="325"/>
      <c r="AV31" s="325"/>
      <c r="AW31" s="325"/>
      <c r="AX31" s="325"/>
      <c r="AY31" s="325"/>
      <c r="AZ31" s="328"/>
    </row>
    <row r="32" spans="2:52">
      <c r="B32" s="64" t="s">
        <v>108</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99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29" t="s">
        <v>297</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1" t="str">
        <f>AJ13</f>
        <v>※配点　[2.0～0]</v>
      </c>
      <c r="AK47" s="330"/>
      <c r="AL47" s="330"/>
      <c r="AM47" s="330"/>
      <c r="AN47" s="330"/>
      <c r="AO47" s="330"/>
      <c r="AP47" s="330"/>
      <c r="AQ47" s="330"/>
      <c r="AR47" s="330"/>
      <c r="AS47" s="330"/>
      <c r="AT47" s="330"/>
      <c r="AU47" s="330"/>
      <c r="AV47" s="330"/>
      <c r="AW47" s="330"/>
      <c r="AX47" s="330"/>
      <c r="AY47" s="330"/>
      <c r="AZ47" s="332"/>
    </row>
    <row r="48" spans="2:52" ht="20.25" customHeight="1">
      <c r="B48" s="337" t="s">
        <v>91</v>
      </c>
      <c r="C48" s="338"/>
      <c r="D48" s="338"/>
      <c r="E48" s="338"/>
      <c r="F48" s="338"/>
      <c r="G48" s="338"/>
      <c r="H48" s="338"/>
      <c r="I48" s="338"/>
      <c r="J48" s="338"/>
      <c r="K48" s="338"/>
      <c r="L48" s="338"/>
      <c r="M48" s="338"/>
      <c r="N48" s="338"/>
      <c r="O48" s="338"/>
      <c r="P48" s="338"/>
      <c r="Q48" s="338"/>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6"/>
      <c r="AQ48" s="327" t="s">
        <v>92</v>
      </c>
      <c r="AR48" s="325"/>
      <c r="AS48" s="325"/>
      <c r="AT48" s="325"/>
      <c r="AU48" s="325"/>
      <c r="AV48" s="325"/>
      <c r="AW48" s="325"/>
      <c r="AX48" s="325"/>
      <c r="AY48" s="325"/>
      <c r="AZ48" s="328"/>
    </row>
    <row r="49" spans="2:52">
      <c r="B49" s="64" t="s">
        <v>108</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99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39" t="s">
        <v>71</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row>
    <row r="65" spans="2:52">
      <c r="B65" s="340" t="s">
        <v>107</v>
      </c>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row>
    <row r="66" spans="2:52">
      <c r="B66" s="341" t="s">
        <v>231</v>
      </c>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row>
    <row r="67" spans="2:5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45" customHeight="1">
      <c r="B68" s="292" t="s">
        <v>94</v>
      </c>
      <c r="C68" s="292"/>
      <c r="D68" s="292"/>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4"/>
      <c r="AK69" s="295"/>
      <c r="AL69" s="295"/>
      <c r="AM69" s="295"/>
      <c r="AN69" s="295"/>
      <c r="AO69" s="295"/>
      <c r="AP69" s="295"/>
      <c r="AQ69" s="295"/>
      <c r="AR69" s="295"/>
      <c r="AS69" s="295"/>
      <c r="AT69" s="295"/>
      <c r="AU69" s="295"/>
      <c r="AV69" s="295"/>
      <c r="AW69" s="295"/>
      <c r="AX69" s="295"/>
      <c r="AY69" s="295"/>
      <c r="AZ69" s="295"/>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333" t="s">
        <v>93</v>
      </c>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5"/>
      <c r="AI71" s="335"/>
      <c r="AJ71" s="335"/>
      <c r="AK71" s="335"/>
      <c r="AL71" s="335"/>
      <c r="AM71" s="335"/>
      <c r="AN71" s="335"/>
      <c r="AO71" s="335"/>
      <c r="AP71" s="335"/>
      <c r="AQ71" s="335"/>
      <c r="AR71" s="335"/>
      <c r="AS71" s="335"/>
      <c r="AT71" s="335"/>
      <c r="AU71" s="335"/>
      <c r="AV71" s="335"/>
      <c r="AW71" s="335"/>
      <c r="AX71" s="335"/>
      <c r="AY71" s="335"/>
      <c r="AZ71" s="336"/>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39" t="s">
        <v>71</v>
      </c>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39"/>
      <c r="AV138" s="339"/>
      <c r="AW138" s="339"/>
      <c r="AX138" s="339"/>
      <c r="AY138" s="339"/>
      <c r="AZ138" s="339"/>
    </row>
    <row r="139" spans="2:52">
      <c r="B139" s="340" t="s">
        <v>107</v>
      </c>
      <c r="C139" s="340"/>
      <c r="D139" s="340"/>
      <c r="E139" s="340"/>
      <c r="F139" s="340"/>
      <c r="G139" s="340"/>
      <c r="H139" s="340"/>
      <c r="I139" s="340"/>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340"/>
      <c r="AX139" s="340"/>
      <c r="AY139" s="340"/>
      <c r="AZ139" s="340"/>
    </row>
    <row r="140" spans="2:52">
      <c r="B140" s="341" t="s">
        <v>232</v>
      </c>
      <c r="C140" s="341"/>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row>
    <row r="141" spans="2:52" ht="45" customHeight="1">
      <c r="B141" s="292" t="s">
        <v>94</v>
      </c>
      <c r="C141" s="292"/>
      <c r="D141" s="292"/>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3"/>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4"/>
      <c r="AK142" s="295"/>
      <c r="AL142" s="295"/>
      <c r="AM142" s="295"/>
      <c r="AN142" s="295"/>
      <c r="AO142" s="295"/>
      <c r="AP142" s="295"/>
      <c r="AQ142" s="295"/>
      <c r="AR142" s="295"/>
      <c r="AS142" s="295"/>
      <c r="AT142" s="295"/>
      <c r="AU142" s="295"/>
      <c r="AV142" s="295"/>
      <c r="AW142" s="295"/>
      <c r="AX142" s="295"/>
      <c r="AY142" s="295"/>
      <c r="AZ142" s="295"/>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333" t="s">
        <v>93</v>
      </c>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34"/>
      <c r="AD144" s="334"/>
      <c r="AE144" s="334"/>
      <c r="AF144" s="334"/>
      <c r="AG144" s="334"/>
      <c r="AH144" s="335"/>
      <c r="AI144" s="335"/>
      <c r="AJ144" s="335"/>
      <c r="AK144" s="335"/>
      <c r="AL144" s="335"/>
      <c r="AM144" s="335"/>
      <c r="AN144" s="335"/>
      <c r="AO144" s="335"/>
      <c r="AP144" s="335"/>
      <c r="AQ144" s="335"/>
      <c r="AR144" s="335"/>
      <c r="AS144" s="335"/>
      <c r="AT144" s="335"/>
      <c r="AU144" s="335"/>
      <c r="AV144" s="335"/>
      <c r="AW144" s="335"/>
      <c r="AX144" s="335"/>
      <c r="AY144" s="335"/>
      <c r="AZ144" s="336"/>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39" t="s">
        <v>71</v>
      </c>
      <c r="C211" s="339"/>
      <c r="D211" s="339"/>
      <c r="E211" s="339"/>
      <c r="F211" s="339"/>
      <c r="G211" s="339"/>
      <c r="H211" s="339"/>
      <c r="I211" s="339"/>
      <c r="J211" s="339"/>
      <c r="K211" s="339"/>
      <c r="L211" s="339"/>
      <c r="M211" s="339"/>
      <c r="N211" s="339"/>
      <c r="O211" s="339"/>
      <c r="P211" s="339"/>
      <c r="Q211" s="339"/>
      <c r="R211" s="339"/>
      <c r="S211" s="339"/>
      <c r="T211" s="339"/>
      <c r="U211" s="339"/>
      <c r="V211" s="339"/>
      <c r="W211" s="339"/>
      <c r="X211" s="339"/>
      <c r="Y211" s="339"/>
      <c r="Z211" s="339"/>
      <c r="AA211" s="339"/>
      <c r="AB211" s="339"/>
      <c r="AC211" s="339"/>
      <c r="AD211" s="339"/>
      <c r="AE211" s="339"/>
      <c r="AF211" s="339"/>
      <c r="AG211" s="339"/>
      <c r="AH211" s="339"/>
      <c r="AI211" s="339"/>
      <c r="AJ211" s="339"/>
      <c r="AK211" s="339"/>
      <c r="AL211" s="339"/>
      <c r="AM211" s="339"/>
      <c r="AN211" s="339"/>
      <c r="AO211" s="339"/>
      <c r="AP211" s="339"/>
      <c r="AQ211" s="339"/>
      <c r="AR211" s="339"/>
      <c r="AS211" s="339"/>
      <c r="AT211" s="339"/>
      <c r="AU211" s="339"/>
      <c r="AV211" s="339"/>
      <c r="AW211" s="339"/>
      <c r="AX211" s="339"/>
      <c r="AY211" s="339"/>
      <c r="AZ211" s="339"/>
    </row>
    <row r="212" spans="2:52">
      <c r="B212" s="340" t="s">
        <v>107</v>
      </c>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c r="AO212" s="340"/>
      <c r="AP212" s="340"/>
      <c r="AQ212" s="340"/>
      <c r="AR212" s="340"/>
      <c r="AS212" s="340"/>
      <c r="AT212" s="340"/>
      <c r="AU212" s="340"/>
      <c r="AV212" s="340"/>
      <c r="AW212" s="340"/>
      <c r="AX212" s="340"/>
      <c r="AY212" s="340"/>
      <c r="AZ212" s="340"/>
    </row>
    <row r="213" spans="2:52">
      <c r="B213" s="341" t="s">
        <v>233</v>
      </c>
      <c r="C213" s="341"/>
      <c r="D213" s="341"/>
      <c r="E213" s="341"/>
      <c r="F213" s="341"/>
      <c r="G213" s="341"/>
      <c r="H213" s="341"/>
      <c r="I213" s="341"/>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3"/>
  <sheetViews>
    <sheetView view="pageBreakPreview" topLeftCell="A73" zoomScaleNormal="100" zoomScaleSheetLayoutView="100" workbookViewId="0">
      <selection activeCell="K22" sqref="K22"/>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2" t="s">
        <v>94</v>
      </c>
      <c r="C1" s="292"/>
      <c r="D1" s="292"/>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B1" s="27"/>
    </row>
    <row r="2" spans="2:61" ht="42.75" customHeight="1">
      <c r="B2" s="23" t="s">
        <v>251</v>
      </c>
      <c r="C2" s="24"/>
      <c r="D2" s="24"/>
      <c r="E2" s="24"/>
      <c r="F2" s="24"/>
      <c r="G2" s="24"/>
      <c r="H2" s="24" t="str">
        <f>様式１!B5</f>
        <v>№G099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4"/>
      <c r="AK2" s="295"/>
      <c r="AL2" s="295"/>
      <c r="AM2" s="295"/>
      <c r="AN2" s="295"/>
      <c r="AO2" s="295"/>
      <c r="AP2" s="295"/>
      <c r="AQ2" s="295"/>
      <c r="AR2" s="295"/>
      <c r="AS2" s="295"/>
      <c r="AT2" s="295"/>
      <c r="AU2" s="295"/>
      <c r="AV2" s="295"/>
      <c r="AW2" s="295"/>
      <c r="AX2" s="295"/>
      <c r="AY2" s="295"/>
      <c r="AZ2" s="295"/>
      <c r="BD2" s="116">
        <v>2</v>
      </c>
      <c r="BE2" s="116">
        <v>1.5</v>
      </c>
      <c r="BF2" s="116">
        <v>1</v>
      </c>
      <c r="BG2" s="116">
        <v>0.5</v>
      </c>
      <c r="BH2" s="117">
        <v>0</v>
      </c>
      <c r="BI2" s="117" t="s">
        <v>229</v>
      </c>
    </row>
    <row r="3" spans="2:61" ht="20.25" customHeight="1" thickBot="1">
      <c r="B3" s="24"/>
      <c r="C3" s="24" t="s">
        <v>95</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6">
        <v>4</v>
      </c>
      <c r="BE3" s="116">
        <v>3</v>
      </c>
      <c r="BF3" s="116">
        <v>2</v>
      </c>
      <c r="BG3" s="116">
        <v>1</v>
      </c>
      <c r="BH3" s="116">
        <v>0</v>
      </c>
      <c r="BI3" s="117" t="s">
        <v>230</v>
      </c>
    </row>
    <row r="4" spans="2:61" ht="13.5" customHeight="1">
      <c r="B4" s="296" t="str">
        <f>"【テーマ】"&amp;評価項目!K51</f>
        <v xml:space="preserve">【テーマ】・当工事では、大深度のニューマチックケーソン工事を施工するものであり、ケーソンの掘削や沈設作業では、ケーソンの傾斜や急激な沈下が生じないよう特に注意を払う必要がある。ニューマチックケーソン工事におけるケーソンの掘削や沈設時の「精度管理」について、留意すべき課題と対策を踏まえた、具体的な提案を求める。
・当工事の対象地中には、メタンガスが溶存している地層があることから、「地中ガス対策」について、留意すべき課題と対策を踏まえた、具体的な提案を求める。
・当工事で築造するケーソンは地下ポンプ施設として水密性や耐久性を必要とする重要な構造物であることから、「躯体及び中埋めコンクリートの品質確保」について、留意すべき課題と対策を踏まえた、具体的な提案を求める。
</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8"/>
    </row>
    <row r="5" spans="2:61">
      <c r="B5" s="29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1"/>
    </row>
    <row r="6" spans="2:61">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1"/>
    </row>
    <row r="7" spans="2:61" ht="54.75" customHeight="1" thickBo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05" t="s">
        <v>90</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7"/>
    </row>
    <row r="10" spans="2:61" ht="64.5" customHeight="1">
      <c r="B10" s="308" t="s">
        <v>63</v>
      </c>
      <c r="C10" s="309"/>
      <c r="D10" s="309"/>
      <c r="E10" s="309"/>
      <c r="F10" s="310"/>
      <c r="G10" s="311" t="s">
        <v>65</v>
      </c>
      <c r="H10" s="311"/>
      <c r="I10" s="311"/>
      <c r="J10" s="311"/>
      <c r="K10" s="311"/>
      <c r="L10" s="311"/>
      <c r="M10" s="311"/>
      <c r="N10" s="311"/>
      <c r="O10" s="312"/>
      <c r="P10" s="311" t="s">
        <v>66</v>
      </c>
      <c r="Q10" s="311"/>
      <c r="R10" s="311"/>
      <c r="S10" s="311"/>
      <c r="T10" s="311"/>
      <c r="U10" s="311"/>
      <c r="V10" s="311"/>
      <c r="W10" s="311"/>
      <c r="X10" s="312"/>
      <c r="Y10" s="311" t="s">
        <v>67</v>
      </c>
      <c r="Z10" s="311"/>
      <c r="AA10" s="311"/>
      <c r="AB10" s="311"/>
      <c r="AC10" s="311"/>
      <c r="AD10" s="311"/>
      <c r="AE10" s="311"/>
      <c r="AF10" s="311"/>
      <c r="AG10" s="312"/>
      <c r="AH10" s="311" t="s">
        <v>68</v>
      </c>
      <c r="AI10" s="311"/>
      <c r="AJ10" s="311"/>
      <c r="AK10" s="311"/>
      <c r="AL10" s="311"/>
      <c r="AM10" s="311"/>
      <c r="AN10" s="311"/>
      <c r="AO10" s="311"/>
      <c r="AP10" s="312"/>
      <c r="AQ10" s="311" t="s">
        <v>69</v>
      </c>
      <c r="AR10" s="311"/>
      <c r="AS10" s="311"/>
      <c r="AT10" s="311"/>
      <c r="AU10" s="311"/>
      <c r="AV10" s="311"/>
      <c r="AW10" s="311"/>
      <c r="AX10" s="311"/>
      <c r="AY10" s="311"/>
      <c r="AZ10" s="313"/>
    </row>
    <row r="11" spans="2:61" ht="24" customHeight="1" thickBot="1">
      <c r="B11" s="314" t="s">
        <v>64</v>
      </c>
      <c r="C11" s="315"/>
      <c r="D11" s="315"/>
      <c r="E11" s="315"/>
      <c r="F11" s="316"/>
      <c r="G11" s="317">
        <v>2</v>
      </c>
      <c r="H11" s="318"/>
      <c r="I11" s="318"/>
      <c r="J11" s="318"/>
      <c r="K11" s="318"/>
      <c r="L11" s="318"/>
      <c r="M11" s="318"/>
      <c r="N11" s="318"/>
      <c r="O11" s="319"/>
      <c r="P11" s="317">
        <f>VLOOKUP(G11,BD2:BL4,2,FALSE)</f>
        <v>1.5</v>
      </c>
      <c r="Q11" s="318"/>
      <c r="R11" s="318"/>
      <c r="S11" s="318"/>
      <c r="T11" s="318"/>
      <c r="U11" s="318"/>
      <c r="V11" s="318"/>
      <c r="W11" s="318"/>
      <c r="X11" s="319"/>
      <c r="Y11" s="317">
        <f>VLOOKUP(G11,BD2:BL4,3,FALSE)</f>
        <v>1</v>
      </c>
      <c r="Z11" s="318"/>
      <c r="AA11" s="318"/>
      <c r="AB11" s="318"/>
      <c r="AC11" s="318"/>
      <c r="AD11" s="318"/>
      <c r="AE11" s="318"/>
      <c r="AF11" s="318"/>
      <c r="AG11" s="319"/>
      <c r="AH11" s="317">
        <f>VLOOKUP(G11,BD2:BL4,4,FALSE)</f>
        <v>0.5</v>
      </c>
      <c r="AI11" s="318"/>
      <c r="AJ11" s="318"/>
      <c r="AK11" s="318"/>
      <c r="AL11" s="318"/>
      <c r="AM11" s="318"/>
      <c r="AN11" s="318"/>
      <c r="AO11" s="318"/>
      <c r="AP11" s="319"/>
      <c r="AQ11" s="289">
        <f>VLOOKUP(G11,BD2:BL4,5,FALSE)</f>
        <v>0</v>
      </c>
      <c r="AR11" s="290"/>
      <c r="AS11" s="290"/>
      <c r="AT11" s="290"/>
      <c r="AU11" s="290"/>
      <c r="AV11" s="290"/>
      <c r="AW11" s="290"/>
      <c r="AX11" s="290"/>
      <c r="AY11" s="290"/>
      <c r="AZ11" s="291"/>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34.5" customHeight="1">
      <c r="B13" s="320" t="s">
        <v>299</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t="str">
        <f>VLOOKUP(G11,BD2:BL4,6,FALSE)</f>
        <v>※配点　[2.0～0]</v>
      </c>
      <c r="AK13" s="321"/>
      <c r="AL13" s="321"/>
      <c r="AM13" s="321"/>
      <c r="AN13" s="321"/>
      <c r="AO13" s="321"/>
      <c r="AP13" s="321"/>
      <c r="AQ13" s="321"/>
      <c r="AR13" s="321"/>
      <c r="AS13" s="321"/>
      <c r="AT13" s="321"/>
      <c r="AU13" s="321"/>
      <c r="AV13" s="321"/>
      <c r="AW13" s="321"/>
      <c r="AX13" s="321"/>
      <c r="AY13" s="321"/>
      <c r="AZ13" s="323"/>
    </row>
    <row r="14" spans="2:61" ht="20.25" customHeight="1">
      <c r="B14" s="324" t="s">
        <v>91</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6"/>
      <c r="AQ14" s="327" t="s">
        <v>92</v>
      </c>
      <c r="AR14" s="325"/>
      <c r="AS14" s="325"/>
      <c r="AT14" s="325"/>
      <c r="AU14" s="325"/>
      <c r="AV14" s="325"/>
      <c r="AW14" s="325"/>
      <c r="AX14" s="325"/>
      <c r="AY14" s="325"/>
      <c r="AZ14" s="328"/>
    </row>
    <row r="15" spans="2:61">
      <c r="B15" s="64" t="s">
        <v>108</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99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29" t="s">
        <v>298</v>
      </c>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1" t="str">
        <f>AJ13</f>
        <v>※配点　[2.0～0]</v>
      </c>
      <c r="AK30" s="330"/>
      <c r="AL30" s="330"/>
      <c r="AM30" s="330"/>
      <c r="AN30" s="330"/>
      <c r="AO30" s="330"/>
      <c r="AP30" s="330"/>
      <c r="AQ30" s="330"/>
      <c r="AR30" s="330"/>
      <c r="AS30" s="330"/>
      <c r="AT30" s="330"/>
      <c r="AU30" s="330"/>
      <c r="AV30" s="330"/>
      <c r="AW30" s="330"/>
      <c r="AX30" s="330"/>
      <c r="AY30" s="330"/>
      <c r="AZ30" s="332"/>
    </row>
    <row r="31" spans="2:52" ht="20.25" customHeight="1">
      <c r="B31" s="324" t="s">
        <v>91</v>
      </c>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6"/>
      <c r="AQ31" s="327" t="s">
        <v>92</v>
      </c>
      <c r="AR31" s="325"/>
      <c r="AS31" s="325"/>
      <c r="AT31" s="325"/>
      <c r="AU31" s="325"/>
      <c r="AV31" s="325"/>
      <c r="AW31" s="325"/>
      <c r="AX31" s="325"/>
      <c r="AY31" s="325"/>
      <c r="AZ31" s="328"/>
    </row>
    <row r="32" spans="2:52">
      <c r="B32" s="64" t="s">
        <v>108</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99</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29" t="s">
        <v>297</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1" t="str">
        <f>AJ13</f>
        <v>※配点　[2.0～0]</v>
      </c>
      <c r="AK47" s="330"/>
      <c r="AL47" s="330"/>
      <c r="AM47" s="330"/>
      <c r="AN47" s="330"/>
      <c r="AO47" s="330"/>
      <c r="AP47" s="330"/>
      <c r="AQ47" s="330"/>
      <c r="AR47" s="330"/>
      <c r="AS47" s="330"/>
      <c r="AT47" s="330"/>
      <c r="AU47" s="330"/>
      <c r="AV47" s="330"/>
      <c r="AW47" s="330"/>
      <c r="AX47" s="330"/>
      <c r="AY47" s="330"/>
      <c r="AZ47" s="332"/>
    </row>
    <row r="48" spans="2:52" ht="20.25" customHeight="1">
      <c r="B48" s="337" t="s">
        <v>91</v>
      </c>
      <c r="C48" s="338"/>
      <c r="D48" s="338"/>
      <c r="E48" s="338"/>
      <c r="F48" s="338"/>
      <c r="G48" s="338"/>
      <c r="H48" s="338"/>
      <c r="I48" s="338"/>
      <c r="J48" s="338"/>
      <c r="K48" s="338"/>
      <c r="L48" s="338"/>
      <c r="M48" s="338"/>
      <c r="N48" s="338"/>
      <c r="O48" s="338"/>
      <c r="P48" s="338"/>
      <c r="Q48" s="338"/>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6"/>
      <c r="AQ48" s="327" t="s">
        <v>92</v>
      </c>
      <c r="AR48" s="325"/>
      <c r="AS48" s="325"/>
      <c r="AT48" s="325"/>
      <c r="AU48" s="325"/>
      <c r="AV48" s="325"/>
      <c r="AW48" s="325"/>
      <c r="AX48" s="325"/>
      <c r="AY48" s="325"/>
      <c r="AZ48" s="328"/>
    </row>
    <row r="49" spans="2:52">
      <c r="B49" s="64" t="s">
        <v>108</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99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39" t="s">
        <v>71</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row>
    <row r="65" spans="2:52">
      <c r="B65" s="340" t="s">
        <v>107</v>
      </c>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row>
    <row r="66" spans="2:52">
      <c r="B66" s="341" t="s">
        <v>231</v>
      </c>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row>
    <row r="67" spans="2:52">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row>
    <row r="68" spans="2:52" ht="45" customHeight="1">
      <c r="B68" s="292" t="s">
        <v>94</v>
      </c>
      <c r="C68" s="292"/>
      <c r="D68" s="292"/>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4"/>
      <c r="AK69" s="295"/>
      <c r="AL69" s="295"/>
      <c r="AM69" s="295"/>
      <c r="AN69" s="295"/>
      <c r="AO69" s="295"/>
      <c r="AP69" s="295"/>
      <c r="AQ69" s="295"/>
      <c r="AR69" s="295"/>
      <c r="AS69" s="295"/>
      <c r="AT69" s="295"/>
      <c r="AU69" s="295"/>
      <c r="AV69" s="295"/>
      <c r="AW69" s="295"/>
      <c r="AX69" s="295"/>
      <c r="AY69" s="295"/>
      <c r="AZ69" s="295"/>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333" t="s">
        <v>93</v>
      </c>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5"/>
      <c r="AI71" s="335"/>
      <c r="AJ71" s="335"/>
      <c r="AK71" s="335"/>
      <c r="AL71" s="335"/>
      <c r="AM71" s="335"/>
      <c r="AN71" s="335"/>
      <c r="AO71" s="335"/>
      <c r="AP71" s="335"/>
      <c r="AQ71" s="335"/>
      <c r="AR71" s="335"/>
      <c r="AS71" s="335"/>
      <c r="AT71" s="335"/>
      <c r="AU71" s="335"/>
      <c r="AV71" s="335"/>
      <c r="AW71" s="335"/>
      <c r="AX71" s="335"/>
      <c r="AY71" s="335"/>
      <c r="AZ71" s="336"/>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39" t="s">
        <v>71</v>
      </c>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39"/>
      <c r="AV138" s="339"/>
      <c r="AW138" s="339"/>
      <c r="AX138" s="339"/>
      <c r="AY138" s="339"/>
      <c r="AZ138" s="339"/>
    </row>
    <row r="139" spans="2:52">
      <c r="B139" s="340" t="s">
        <v>107</v>
      </c>
      <c r="C139" s="340"/>
      <c r="D139" s="340"/>
      <c r="E139" s="340"/>
      <c r="F139" s="340"/>
      <c r="G139" s="340"/>
      <c r="H139" s="340"/>
      <c r="I139" s="340"/>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340"/>
      <c r="AX139" s="340"/>
      <c r="AY139" s="340"/>
      <c r="AZ139" s="340"/>
    </row>
    <row r="140" spans="2:52">
      <c r="B140" s="341" t="s">
        <v>232</v>
      </c>
      <c r="C140" s="341"/>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row>
    <row r="141" spans="2:52" ht="45" customHeight="1">
      <c r="B141" s="292" t="s">
        <v>94</v>
      </c>
      <c r="C141" s="292"/>
      <c r="D141" s="292"/>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3"/>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4"/>
      <c r="AK142" s="295"/>
      <c r="AL142" s="295"/>
      <c r="AM142" s="295"/>
      <c r="AN142" s="295"/>
      <c r="AO142" s="295"/>
      <c r="AP142" s="295"/>
      <c r="AQ142" s="295"/>
      <c r="AR142" s="295"/>
      <c r="AS142" s="295"/>
      <c r="AT142" s="295"/>
      <c r="AU142" s="295"/>
      <c r="AV142" s="295"/>
      <c r="AW142" s="295"/>
      <c r="AX142" s="295"/>
      <c r="AY142" s="295"/>
      <c r="AZ142" s="295"/>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333" t="s">
        <v>93</v>
      </c>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34"/>
      <c r="AD144" s="334"/>
      <c r="AE144" s="334"/>
      <c r="AF144" s="334"/>
      <c r="AG144" s="334"/>
      <c r="AH144" s="335"/>
      <c r="AI144" s="335"/>
      <c r="AJ144" s="335"/>
      <c r="AK144" s="335"/>
      <c r="AL144" s="335"/>
      <c r="AM144" s="335"/>
      <c r="AN144" s="335"/>
      <c r="AO144" s="335"/>
      <c r="AP144" s="335"/>
      <c r="AQ144" s="335"/>
      <c r="AR144" s="335"/>
      <c r="AS144" s="335"/>
      <c r="AT144" s="335"/>
      <c r="AU144" s="335"/>
      <c r="AV144" s="335"/>
      <c r="AW144" s="335"/>
      <c r="AX144" s="335"/>
      <c r="AY144" s="335"/>
      <c r="AZ144" s="336"/>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39" t="s">
        <v>71</v>
      </c>
      <c r="C211" s="339"/>
      <c r="D211" s="339"/>
      <c r="E211" s="339"/>
      <c r="F211" s="339"/>
      <c r="G211" s="339"/>
      <c r="H211" s="339"/>
      <c r="I211" s="339"/>
      <c r="J211" s="339"/>
      <c r="K211" s="339"/>
      <c r="L211" s="339"/>
      <c r="M211" s="339"/>
      <c r="N211" s="339"/>
      <c r="O211" s="339"/>
      <c r="P211" s="339"/>
      <c r="Q211" s="339"/>
      <c r="R211" s="339"/>
      <c r="S211" s="339"/>
      <c r="T211" s="339"/>
      <c r="U211" s="339"/>
      <c r="V211" s="339"/>
      <c r="W211" s="339"/>
      <c r="X211" s="339"/>
      <c r="Y211" s="339"/>
      <c r="Z211" s="339"/>
      <c r="AA211" s="339"/>
      <c r="AB211" s="339"/>
      <c r="AC211" s="339"/>
      <c r="AD211" s="339"/>
      <c r="AE211" s="339"/>
      <c r="AF211" s="339"/>
      <c r="AG211" s="339"/>
      <c r="AH211" s="339"/>
      <c r="AI211" s="339"/>
      <c r="AJ211" s="339"/>
      <c r="AK211" s="339"/>
      <c r="AL211" s="339"/>
      <c r="AM211" s="339"/>
      <c r="AN211" s="339"/>
      <c r="AO211" s="339"/>
      <c r="AP211" s="339"/>
      <c r="AQ211" s="339"/>
      <c r="AR211" s="339"/>
      <c r="AS211" s="339"/>
      <c r="AT211" s="339"/>
      <c r="AU211" s="339"/>
      <c r="AV211" s="339"/>
      <c r="AW211" s="339"/>
      <c r="AX211" s="339"/>
      <c r="AY211" s="339"/>
      <c r="AZ211" s="339"/>
    </row>
    <row r="212" spans="2:52">
      <c r="B212" s="340" t="s">
        <v>107</v>
      </c>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c r="AO212" s="340"/>
      <c r="AP212" s="340"/>
      <c r="AQ212" s="340"/>
      <c r="AR212" s="340"/>
      <c r="AS212" s="340"/>
      <c r="AT212" s="340"/>
      <c r="AU212" s="340"/>
      <c r="AV212" s="340"/>
      <c r="AW212" s="340"/>
      <c r="AX212" s="340"/>
      <c r="AY212" s="340"/>
      <c r="AZ212" s="340"/>
    </row>
    <row r="213" spans="2:52">
      <c r="B213" s="341" t="s">
        <v>233</v>
      </c>
      <c r="C213" s="341"/>
      <c r="D213" s="341"/>
      <c r="E213" s="341"/>
      <c r="F213" s="341"/>
      <c r="G213" s="341"/>
      <c r="H213" s="341"/>
      <c r="I213" s="341"/>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row>
  </sheetData>
  <mergeCells count="43">
    <mergeCell ref="B211:AZ211"/>
    <mergeCell ref="B212:AZ212"/>
    <mergeCell ref="B213:AZ213"/>
    <mergeCell ref="B138:AZ138"/>
    <mergeCell ref="B139:AZ139"/>
    <mergeCell ref="B140:AZ140"/>
    <mergeCell ref="B141:AZ141"/>
    <mergeCell ref="AJ142:AZ142"/>
    <mergeCell ref="B144:AZ144"/>
    <mergeCell ref="B71:AZ71"/>
    <mergeCell ref="B31:AP31"/>
    <mergeCell ref="AQ31:AZ31"/>
    <mergeCell ref="B47:AI47"/>
    <mergeCell ref="AJ47:AZ47"/>
    <mergeCell ref="B48:AP48"/>
    <mergeCell ref="AQ48:AZ48"/>
    <mergeCell ref="B64:AZ64"/>
    <mergeCell ref="B65:AZ65"/>
    <mergeCell ref="B66:AZ66"/>
    <mergeCell ref="B68:AZ68"/>
    <mergeCell ref="AJ69:AZ69"/>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6" min="1" max="51" man="1"/>
    <brk id="140"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tabSelected="1" view="pageBreakPreview" zoomScaleNormal="100" zoomScaleSheetLayoutView="100" workbookViewId="0">
      <selection activeCell="B9" sqref="B9"/>
    </sheetView>
  </sheetViews>
  <sheetFormatPr defaultColWidth="3.125" defaultRowHeight="18" customHeight="1"/>
  <cols>
    <col min="1" max="33" width="3.125" style="25" customWidth="1"/>
    <col min="34" max="16384" width="3.125" style="25"/>
  </cols>
  <sheetData>
    <row r="1" spans="1:28" ht="18" customHeight="1">
      <c r="Y1" s="25" t="s">
        <v>203</v>
      </c>
    </row>
    <row r="2" spans="1:28" ht="18" customHeight="1">
      <c r="A2" s="349" t="s">
        <v>73</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row>
    <row r="3" spans="1:28" ht="18" customHeight="1">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row>
    <row r="4" spans="1:28" ht="18"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8" ht="18" customHeight="1">
      <c r="AA5" s="33" t="s">
        <v>72</v>
      </c>
    </row>
    <row r="8" spans="1:28" ht="18" customHeight="1">
      <c r="B8" s="345" t="s">
        <v>308</v>
      </c>
      <c r="C8" s="345"/>
      <c r="D8" s="345"/>
      <c r="E8" s="345"/>
      <c r="F8" s="345"/>
      <c r="G8" s="279"/>
      <c r="H8" s="279"/>
      <c r="I8" s="279"/>
      <c r="J8" s="279"/>
      <c r="K8" s="279"/>
      <c r="L8" s="279"/>
    </row>
    <row r="10" spans="1:28" ht="18" customHeight="1">
      <c r="M10" s="25" t="s">
        <v>79</v>
      </c>
    </row>
    <row r="11" spans="1:28" ht="18" customHeight="1">
      <c r="M11" s="25" t="s">
        <v>80</v>
      </c>
    </row>
    <row r="12" spans="1:28" ht="18" customHeight="1">
      <c r="M12" s="25" t="s">
        <v>81</v>
      </c>
      <c r="AB12" s="25" t="s">
        <v>74</v>
      </c>
    </row>
    <row r="15" spans="1:28" ht="18" customHeight="1">
      <c r="A15" s="347" t="s">
        <v>205</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row>
    <row r="16" spans="1:28" ht="18" customHeight="1">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row>
    <row r="17" spans="1:37" ht="18" customHeight="1">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row>
    <row r="18" spans="1:37" ht="18" customHeight="1">
      <c r="A18" s="347"/>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row>
    <row r="19" spans="1:37" ht="18" customHeight="1">
      <c r="A19" s="347"/>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row>
    <row r="21" spans="1:37" ht="18" customHeight="1">
      <c r="O21" s="25" t="s">
        <v>75</v>
      </c>
      <c r="AK21" s="35"/>
    </row>
    <row r="22" spans="1:37" ht="18" customHeight="1">
      <c r="AK22" s="35"/>
    </row>
    <row r="23" spans="1:37" ht="18" customHeight="1">
      <c r="AK23" s="35"/>
    </row>
    <row r="24" spans="1:37" ht="27" customHeight="1">
      <c r="B24" s="343" t="s">
        <v>82</v>
      </c>
      <c r="C24" s="344"/>
      <c r="D24" s="344"/>
      <c r="E24" s="344"/>
      <c r="F24" s="344"/>
      <c r="G24" s="344" t="str">
        <f>様式１!B5</f>
        <v>№G099</v>
      </c>
      <c r="H24" s="344"/>
      <c r="I24" s="344"/>
      <c r="J24" s="344"/>
      <c r="K24" s="344"/>
      <c r="L24" s="344"/>
      <c r="M24" s="344"/>
      <c r="N24" s="344"/>
      <c r="O24" s="344"/>
      <c r="P24" s="344"/>
      <c r="Q24" s="344"/>
      <c r="R24" s="344"/>
      <c r="S24" s="344"/>
      <c r="T24" s="344"/>
      <c r="U24" s="344"/>
      <c r="V24" s="344"/>
      <c r="W24" s="344"/>
      <c r="X24" s="344"/>
      <c r="Y24" s="344"/>
      <c r="Z24" s="344"/>
      <c r="AA24" s="344"/>
    </row>
    <row r="25" spans="1:37" ht="27" customHeight="1">
      <c r="B25" s="343" t="s">
        <v>10</v>
      </c>
      <c r="C25" s="344"/>
      <c r="D25" s="344"/>
      <c r="E25" s="344"/>
      <c r="F25" s="344"/>
      <c r="G25" s="344" t="str">
        <f>評価項目!G2</f>
        <v>浜田通り貯留管築造工事</v>
      </c>
      <c r="H25" s="344"/>
      <c r="I25" s="344"/>
      <c r="J25" s="344"/>
      <c r="K25" s="344"/>
      <c r="L25" s="344"/>
      <c r="M25" s="344"/>
      <c r="N25" s="344"/>
      <c r="O25" s="344"/>
      <c r="P25" s="344"/>
      <c r="Q25" s="344"/>
      <c r="R25" s="344"/>
      <c r="S25" s="344"/>
      <c r="T25" s="344"/>
      <c r="U25" s="344"/>
      <c r="V25" s="344"/>
      <c r="W25" s="344"/>
      <c r="X25" s="344"/>
      <c r="Y25" s="344"/>
      <c r="Z25" s="344"/>
      <c r="AA25" s="344"/>
    </row>
    <row r="26" spans="1:37" ht="27" customHeight="1">
      <c r="B26" s="343" t="s">
        <v>83</v>
      </c>
      <c r="C26" s="344"/>
      <c r="D26" s="344"/>
      <c r="E26" s="344"/>
      <c r="F26" s="344"/>
      <c r="G26" s="344" t="str">
        <f>評価項目!G3</f>
        <v>四日市市　鵜の森一丁目ほか６町　地内</v>
      </c>
      <c r="H26" s="344"/>
      <c r="I26" s="344"/>
      <c r="J26" s="344"/>
      <c r="K26" s="344"/>
      <c r="L26" s="344"/>
      <c r="M26" s="344"/>
      <c r="N26" s="344"/>
      <c r="O26" s="344"/>
      <c r="P26" s="344"/>
      <c r="Q26" s="344"/>
      <c r="R26" s="344"/>
      <c r="S26" s="344"/>
      <c r="T26" s="344"/>
      <c r="U26" s="344"/>
      <c r="V26" s="344"/>
      <c r="W26" s="344"/>
      <c r="X26" s="344"/>
      <c r="Y26" s="344"/>
      <c r="Z26" s="344"/>
      <c r="AA26" s="344"/>
    </row>
    <row r="27" spans="1:37" ht="27" customHeight="1">
      <c r="B27" s="63"/>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37" ht="27" customHeight="1">
      <c r="B28" s="350" t="s">
        <v>96</v>
      </c>
      <c r="C28" s="350"/>
      <c r="D28" s="350"/>
      <c r="E28" s="350" t="s">
        <v>89</v>
      </c>
      <c r="F28" s="350"/>
      <c r="G28" s="351"/>
      <c r="H28" s="344" t="s">
        <v>86</v>
      </c>
      <c r="I28" s="344"/>
      <c r="J28" s="344"/>
      <c r="K28" s="344"/>
      <c r="L28" s="344"/>
      <c r="M28" s="344"/>
      <c r="N28" s="344"/>
      <c r="O28" s="344"/>
      <c r="P28" s="344"/>
      <c r="Q28" s="344"/>
      <c r="R28" s="344"/>
      <c r="S28" s="344"/>
      <c r="T28" s="344"/>
      <c r="U28" s="344"/>
      <c r="V28" s="343" t="s">
        <v>88</v>
      </c>
      <c r="W28" s="344"/>
      <c r="X28" s="344"/>
      <c r="Y28" s="344"/>
      <c r="Z28" s="344"/>
      <c r="AA28" s="344"/>
    </row>
    <row r="29" spans="1:37" ht="27" customHeight="1">
      <c r="B29" s="350"/>
      <c r="C29" s="350"/>
      <c r="D29" s="350"/>
      <c r="E29" s="350"/>
      <c r="F29" s="350"/>
      <c r="G29" s="351"/>
      <c r="H29" s="344" t="s">
        <v>104</v>
      </c>
      <c r="I29" s="344"/>
      <c r="J29" s="344"/>
      <c r="K29" s="344"/>
      <c r="L29" s="344"/>
      <c r="M29" s="344"/>
      <c r="N29" s="344"/>
      <c r="O29" s="344"/>
      <c r="P29" s="344"/>
      <c r="Q29" s="344"/>
      <c r="R29" s="344"/>
      <c r="S29" s="344"/>
      <c r="T29" s="344"/>
      <c r="U29" s="344"/>
      <c r="V29" s="344"/>
      <c r="W29" s="344"/>
      <c r="X29" s="344"/>
      <c r="Y29" s="344"/>
      <c r="Z29" s="344"/>
      <c r="AA29" s="344"/>
    </row>
    <row r="30" spans="1:37" ht="27" customHeight="1">
      <c r="B30" s="350"/>
      <c r="C30" s="350"/>
      <c r="D30" s="350"/>
      <c r="E30" s="350"/>
      <c r="F30" s="350"/>
      <c r="G30" s="351"/>
      <c r="H30" s="344" t="s">
        <v>87</v>
      </c>
      <c r="I30" s="344"/>
      <c r="J30" s="344"/>
      <c r="K30" s="344"/>
      <c r="L30" s="344"/>
      <c r="M30" s="344"/>
      <c r="N30" s="344"/>
      <c r="O30" s="344"/>
      <c r="P30" s="344"/>
      <c r="Q30" s="344"/>
      <c r="R30" s="344"/>
      <c r="S30" s="344"/>
      <c r="T30" s="344"/>
      <c r="U30" s="344"/>
      <c r="V30" s="344"/>
      <c r="W30" s="344"/>
      <c r="X30" s="344"/>
      <c r="Y30" s="344"/>
      <c r="Z30" s="344"/>
      <c r="AA30" s="344"/>
    </row>
    <row r="31" spans="1:37" ht="18" customHeight="1">
      <c r="B31" s="63"/>
      <c r="C31" s="36"/>
      <c r="D31" s="36"/>
      <c r="E31" s="36"/>
      <c r="F31" s="36"/>
    </row>
    <row r="32" spans="1:37" ht="18" customHeight="1">
      <c r="B32" s="25" t="s">
        <v>76</v>
      </c>
    </row>
    <row r="33" spans="1:28" ht="18" customHeight="1">
      <c r="C33" s="26">
        <v>1</v>
      </c>
      <c r="D33" s="346" t="s">
        <v>84</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row>
    <row r="34" spans="1:28" ht="18" customHeight="1">
      <c r="C34" s="26"/>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row>
    <row r="35" spans="1:28" ht="18" customHeight="1">
      <c r="C35" s="26">
        <v>2</v>
      </c>
      <c r="D35" s="348" t="s">
        <v>77</v>
      </c>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row>
    <row r="36" spans="1:28" ht="18" customHeight="1">
      <c r="C36" s="26">
        <v>3</v>
      </c>
      <c r="D36" s="345" t="s">
        <v>78</v>
      </c>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row>
    <row r="37" spans="1:28" ht="18" customHeight="1">
      <c r="C37" s="26">
        <v>4</v>
      </c>
      <c r="D37" s="345" t="s">
        <v>85</v>
      </c>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row>
    <row r="39" spans="1:28" ht="18" customHeight="1">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6" zoomScaleNormal="100" zoomScaleSheetLayoutView="100" workbookViewId="0">
      <selection activeCell="D8" sqref="D8"/>
    </sheetView>
  </sheetViews>
  <sheetFormatPr defaultRowHeight="13.5"/>
  <cols>
    <col min="1" max="1" width="5.5" style="68" customWidth="1"/>
    <col min="2" max="2" width="8.625" style="68" bestFit="1" customWidth="1"/>
    <col min="3" max="3" width="27.375" style="68" customWidth="1"/>
    <col min="4" max="4" width="59.375" style="68" customWidth="1"/>
    <col min="5" max="16384" width="9" style="68"/>
  </cols>
  <sheetData>
    <row r="1" spans="2:4" ht="19.5" customHeight="1">
      <c r="D1" s="72" t="s">
        <v>198</v>
      </c>
    </row>
    <row r="2" spans="2:4" ht="45" customHeight="1">
      <c r="B2" s="259" t="s">
        <v>31</v>
      </c>
      <c r="C2" s="260"/>
      <c r="D2" s="260"/>
    </row>
    <row r="3" spans="2:4" ht="33.75" customHeight="1">
      <c r="B3" s="1"/>
      <c r="C3" s="1"/>
      <c r="D3" s="1"/>
    </row>
    <row r="4" spans="2:4" ht="37.5" customHeight="1">
      <c r="B4" s="1"/>
      <c r="C4" s="1"/>
      <c r="D4" s="8" t="s">
        <v>13</v>
      </c>
    </row>
    <row r="5" spans="2:4" ht="18.75" customHeight="1">
      <c r="B5" s="1" t="s">
        <v>304</v>
      </c>
      <c r="C5" s="1"/>
      <c r="D5" s="3"/>
    </row>
    <row r="6" spans="2:4" ht="37.5" customHeight="1">
      <c r="B6" s="1"/>
      <c r="C6" s="1" t="s">
        <v>0</v>
      </c>
      <c r="D6" s="3"/>
    </row>
    <row r="7" spans="2:4" ht="37.5" customHeight="1">
      <c r="B7" s="1"/>
      <c r="C7" s="1" t="s">
        <v>59</v>
      </c>
      <c r="D7" s="3"/>
    </row>
    <row r="8" spans="2:4" ht="58.5"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25</v>
      </c>
    </row>
    <row r="14" spans="2:4" ht="27.75" customHeight="1">
      <c r="B14" s="13"/>
      <c r="C14" s="71" t="s">
        <v>17</v>
      </c>
      <c r="D14" s="10" t="s">
        <v>24</v>
      </c>
    </row>
    <row r="15" spans="2:4" ht="37.5" customHeight="1">
      <c r="B15" s="12" t="s">
        <v>18</v>
      </c>
      <c r="C15" s="2"/>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3.5" customHeight="1">
      <c r="B21" s="261" t="s">
        <v>123</v>
      </c>
      <c r="C21" s="261"/>
      <c r="D21" s="261"/>
    </row>
    <row r="22" spans="2:4" ht="32.25" customHeight="1" thickBot="1">
      <c r="B22" s="262" t="s">
        <v>28</v>
      </c>
      <c r="C22" s="262"/>
      <c r="D22" s="262"/>
    </row>
    <row r="23" spans="2:4" ht="21" customHeight="1">
      <c r="B23" s="263" t="s">
        <v>6</v>
      </c>
      <c r="C23" s="264"/>
      <c r="D23" s="19" t="s">
        <v>29</v>
      </c>
    </row>
    <row r="24" spans="2:4" ht="21" customHeight="1">
      <c r="B24" s="265"/>
      <c r="C24" s="266"/>
      <c r="D24" s="21" t="s">
        <v>30</v>
      </c>
    </row>
    <row r="25" spans="2:4" ht="21" customHeight="1" thickBot="1">
      <c r="B25" s="267"/>
      <c r="C25" s="268"/>
      <c r="D25" s="20" t="s">
        <v>60</v>
      </c>
    </row>
    <row r="26" spans="2:4" ht="13.5" customHeight="1">
      <c r="B26" s="69"/>
      <c r="C26" s="69"/>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9" sqref="C9:D9"/>
    </sheetView>
  </sheetViews>
  <sheetFormatPr defaultRowHeight="13.5"/>
  <cols>
    <col min="1" max="1" width="3.375" style="68" customWidth="1"/>
    <col min="2" max="2" width="4.625" style="68" bestFit="1" customWidth="1"/>
    <col min="3" max="3" width="27.375" style="68" customWidth="1"/>
    <col min="4" max="4" width="78" style="68" customWidth="1"/>
    <col min="5" max="16384" width="9" style="68"/>
  </cols>
  <sheetData>
    <row r="1" spans="2:4" ht="18" customHeight="1">
      <c r="D1" s="72" t="s">
        <v>199</v>
      </c>
    </row>
    <row r="2" spans="2:4" ht="45" customHeight="1">
      <c r="B2" s="271" t="s">
        <v>61</v>
      </c>
      <c r="C2" s="272"/>
      <c r="D2" s="272"/>
    </row>
    <row r="3" spans="2:4" ht="13.5" customHeight="1">
      <c r="B3" s="1"/>
      <c r="C3" s="1"/>
      <c r="D3" s="1"/>
    </row>
    <row r="4" spans="2:4" ht="41.25" customHeight="1">
      <c r="B4" s="1"/>
      <c r="C4" s="1"/>
      <c r="D4" s="8" t="s">
        <v>13</v>
      </c>
    </row>
    <row r="5" spans="2:4" ht="15.75" customHeight="1">
      <c r="B5" s="1" t="str">
        <f>様式１!B5</f>
        <v>№G099</v>
      </c>
      <c r="C5" s="1"/>
      <c r="D5" s="3"/>
    </row>
    <row r="6" spans="2:4" ht="28.5" customHeight="1">
      <c r="B6" s="1"/>
      <c r="C6" s="1" t="s">
        <v>33</v>
      </c>
      <c r="D6" s="3"/>
    </row>
    <row r="7" spans="2:4" ht="9.75" customHeight="1">
      <c r="B7" s="1"/>
      <c r="C7" s="1"/>
      <c r="D7" s="3"/>
    </row>
    <row r="8" spans="2:4" ht="36" customHeight="1">
      <c r="B8" s="1"/>
      <c r="C8" s="261" t="s">
        <v>45</v>
      </c>
      <c r="D8" s="273"/>
    </row>
    <row r="9" spans="2:4" ht="35.25" customHeight="1">
      <c r="B9" s="1"/>
      <c r="C9" s="261" t="s">
        <v>46</v>
      </c>
      <c r="D9" s="273"/>
    </row>
    <row r="10" spans="2:4" ht="56.25" customHeight="1">
      <c r="B10" s="1"/>
      <c r="C10" s="261" t="s">
        <v>119</v>
      </c>
      <c r="D10" s="273"/>
    </row>
    <row r="11" spans="2:4" ht="37.5" customHeight="1">
      <c r="B11" s="1"/>
      <c r="C11" s="261" t="s">
        <v>51</v>
      </c>
      <c r="D11" s="273"/>
    </row>
    <row r="12" spans="2:4" ht="37.5" customHeight="1">
      <c r="B12" s="1"/>
      <c r="C12" s="261" t="s">
        <v>49</v>
      </c>
      <c r="D12" s="273"/>
    </row>
    <row r="13" spans="2:4" ht="36.75" customHeight="1">
      <c r="B13" s="1"/>
      <c r="C13" s="261" t="s">
        <v>50</v>
      </c>
      <c r="D13" s="273"/>
    </row>
    <row r="14" spans="2:4" ht="34.5" customHeight="1">
      <c r="B14" s="17"/>
      <c r="C14" s="261" t="s">
        <v>47</v>
      </c>
      <c r="D14" s="273"/>
    </row>
    <row r="15" spans="2:4" ht="18.75" customHeight="1">
      <c r="B15" s="68" t="s">
        <v>48</v>
      </c>
      <c r="C15" s="1"/>
      <c r="D15" s="1"/>
    </row>
    <row r="16" spans="2:4" ht="18.75" customHeight="1">
      <c r="C16" s="1"/>
      <c r="D16" s="1"/>
    </row>
    <row r="17" spans="2:4" ht="19.5" customHeight="1">
      <c r="B17" s="269" t="s">
        <v>7</v>
      </c>
      <c r="C17" s="269"/>
      <c r="D17" s="269"/>
    </row>
    <row r="18" spans="2:4" ht="68.25" customHeight="1">
      <c r="B18" s="261" t="s">
        <v>124</v>
      </c>
      <c r="C18" s="261"/>
      <c r="D18" s="261"/>
    </row>
    <row r="19" spans="2:4" ht="19.5" customHeight="1">
      <c r="B19" s="269" t="s">
        <v>8</v>
      </c>
      <c r="C19" s="269"/>
      <c r="D19" s="269"/>
    </row>
    <row r="20" spans="2:4" ht="21" customHeight="1">
      <c r="B20" s="262" t="s">
        <v>97</v>
      </c>
      <c r="C20" s="262"/>
      <c r="D20" s="262"/>
    </row>
    <row r="21" spans="2:4" ht="21" customHeight="1">
      <c r="B21" s="262" t="s">
        <v>101</v>
      </c>
      <c r="C21" s="262"/>
      <c r="D21" s="262"/>
    </row>
    <row r="22" spans="2:4" ht="21" customHeight="1">
      <c r="B22" s="262" t="s">
        <v>102</v>
      </c>
      <c r="C22" s="262"/>
      <c r="D22" s="262"/>
    </row>
    <row r="23" spans="2:4" ht="19.5" customHeight="1">
      <c r="B23" s="269" t="s">
        <v>9</v>
      </c>
      <c r="C23" s="269"/>
      <c r="D23" s="269"/>
    </row>
    <row r="24" spans="2:4" ht="67.5" customHeight="1">
      <c r="B24" s="261" t="s">
        <v>105</v>
      </c>
      <c r="C24" s="261"/>
      <c r="D24" s="261"/>
    </row>
    <row r="25" spans="2:4" ht="32.25" customHeight="1">
      <c r="B25" s="261" t="s">
        <v>125</v>
      </c>
      <c r="C25" s="261"/>
      <c r="D25" s="261"/>
    </row>
    <row r="26" spans="2:4" ht="19.5" customHeight="1">
      <c r="B26" s="269" t="s">
        <v>52</v>
      </c>
      <c r="C26" s="269"/>
      <c r="D26" s="269"/>
    </row>
    <row r="27" spans="2:4" ht="48" customHeight="1">
      <c r="B27" s="270" t="s">
        <v>121</v>
      </c>
      <c r="C27" s="262"/>
      <c r="D27" s="262"/>
    </row>
    <row r="28" spans="2:4" ht="19.5" customHeight="1">
      <c r="B28" s="269" t="s">
        <v>53</v>
      </c>
      <c r="C28" s="269"/>
      <c r="D28" s="269"/>
    </row>
    <row r="29" spans="2:4" ht="18" customHeight="1">
      <c r="B29" s="261" t="s">
        <v>54</v>
      </c>
      <c r="C29" s="261"/>
      <c r="D29" s="261"/>
    </row>
    <row r="30" spans="2:4" ht="19.5" customHeight="1">
      <c r="B30" s="269" t="s">
        <v>126</v>
      </c>
      <c r="C30" s="269"/>
      <c r="D30" s="269"/>
    </row>
    <row r="31" spans="2:4" ht="60.75" customHeight="1">
      <c r="B31" s="261" t="s">
        <v>120</v>
      </c>
      <c r="C31" s="261"/>
      <c r="D31" s="261"/>
    </row>
    <row r="32" spans="2:4" ht="19.5" customHeight="1">
      <c r="B32" s="269" t="s">
        <v>39</v>
      </c>
      <c r="C32" s="269"/>
      <c r="D32" s="269"/>
    </row>
    <row r="33" spans="2:4" ht="81.75" customHeight="1">
      <c r="B33" s="261" t="s">
        <v>106</v>
      </c>
      <c r="C33" s="261"/>
      <c r="D33" s="26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B22" sqref="B22:D22"/>
    </sheetView>
  </sheetViews>
  <sheetFormatPr defaultRowHeight="13.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c r="D1" s="72" t="s">
        <v>200</v>
      </c>
    </row>
    <row r="2" spans="2:4" ht="45" customHeight="1">
      <c r="B2" s="259" t="s">
        <v>32</v>
      </c>
      <c r="C2" s="260"/>
      <c r="D2" s="260"/>
    </row>
    <row r="3" spans="2:4" ht="33.75" customHeight="1">
      <c r="B3" s="1"/>
      <c r="C3" s="1"/>
      <c r="D3" s="1"/>
    </row>
    <row r="4" spans="2:4" ht="37.5" customHeight="1">
      <c r="B4" s="1"/>
      <c r="C4" s="1"/>
      <c r="D4" s="8" t="s">
        <v>13</v>
      </c>
    </row>
    <row r="5" spans="2:4" ht="13.5" customHeight="1">
      <c r="B5" s="1" t="str">
        <f>様式１!B5</f>
        <v>№G099</v>
      </c>
      <c r="C5" s="1"/>
      <c r="D5" s="3"/>
    </row>
    <row r="6" spans="2:4" ht="37.5" customHeight="1">
      <c r="B6" s="261" t="s">
        <v>34</v>
      </c>
      <c r="C6" s="261"/>
      <c r="D6" s="261"/>
    </row>
    <row r="7" spans="2:4" ht="37.5" customHeight="1">
      <c r="B7" s="1"/>
      <c r="C7" s="261" t="s">
        <v>41</v>
      </c>
      <c r="D7" s="273"/>
    </row>
    <row r="8" spans="2:4" ht="21" customHeight="1">
      <c r="B8" s="17"/>
      <c r="C8" s="18"/>
      <c r="D8" s="1"/>
    </row>
    <row r="9" spans="2:4" ht="27.75" customHeight="1">
      <c r="B9" s="12" t="s">
        <v>18</v>
      </c>
      <c r="C9" s="71" t="s">
        <v>10</v>
      </c>
      <c r="D9" s="10"/>
    </row>
    <row r="10" spans="2:4" ht="27.75" customHeight="1">
      <c r="B10" s="14" t="s">
        <v>19</v>
      </c>
      <c r="C10" s="71" t="s">
        <v>14</v>
      </c>
      <c r="D10" s="10"/>
    </row>
    <row r="11" spans="2:4" ht="27.75" customHeight="1">
      <c r="B11" s="14" t="s">
        <v>20</v>
      </c>
      <c r="C11" s="71" t="s">
        <v>15</v>
      </c>
      <c r="D11" s="10"/>
    </row>
    <row r="12" spans="2:4" ht="27.75" customHeight="1">
      <c r="B12" s="14" t="s">
        <v>21</v>
      </c>
      <c r="C12" s="71" t="s">
        <v>12</v>
      </c>
      <c r="D12" s="10" t="s">
        <v>27</v>
      </c>
    </row>
    <row r="13" spans="2:4" ht="27.75" customHeight="1">
      <c r="B13" s="14" t="s">
        <v>11</v>
      </c>
      <c r="C13" s="71" t="s">
        <v>16</v>
      </c>
      <c r="D13" s="10" t="s">
        <v>2</v>
      </c>
    </row>
    <row r="14" spans="2:4" ht="27.75" customHeight="1">
      <c r="B14" s="13"/>
      <c r="C14" s="71" t="s">
        <v>17</v>
      </c>
      <c r="D14" s="10" t="s">
        <v>24</v>
      </c>
    </row>
    <row r="15" spans="2:4" ht="37.5" customHeight="1">
      <c r="B15" s="12" t="s">
        <v>18</v>
      </c>
      <c r="C15" s="16"/>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5.75" customHeight="1">
      <c r="B21" s="261" t="s">
        <v>127</v>
      </c>
      <c r="C21" s="261"/>
      <c r="D21" s="261"/>
    </row>
    <row r="22" spans="2:4" ht="42" customHeight="1">
      <c r="B22" s="276" t="s">
        <v>303</v>
      </c>
      <c r="C22" s="276"/>
      <c r="D22" s="276"/>
    </row>
    <row r="23" spans="2:4" ht="21" customHeight="1">
      <c r="B23" s="276" t="s">
        <v>300</v>
      </c>
      <c r="C23" s="276"/>
      <c r="D23" s="276"/>
    </row>
    <row r="24" spans="2:4" ht="32.25" customHeight="1" thickBot="1">
      <c r="B24" s="274" t="s">
        <v>4</v>
      </c>
      <c r="C24" s="274"/>
      <c r="D24" s="275"/>
    </row>
    <row r="25" spans="2:4" ht="21" customHeight="1">
      <c r="B25" s="263" t="s">
        <v>5</v>
      </c>
      <c r="C25" s="264"/>
      <c r="D25" s="19" t="s">
        <v>29</v>
      </c>
    </row>
    <row r="26" spans="2:4" ht="21" customHeight="1">
      <c r="B26" s="265"/>
      <c r="C26" s="266"/>
      <c r="D26" s="21" t="s">
        <v>58</v>
      </c>
    </row>
    <row r="27" spans="2:4" ht="21" customHeight="1" thickBot="1">
      <c r="B27" s="267"/>
      <c r="C27" s="268"/>
      <c r="D27" s="20" t="s">
        <v>60</v>
      </c>
    </row>
    <row r="28" spans="2:4" ht="14.25" thickBot="1"/>
    <row r="29" spans="2:4" ht="21" customHeight="1">
      <c r="B29" s="263" t="s">
        <v>114</v>
      </c>
      <c r="C29" s="264"/>
      <c r="D29" s="19" t="s">
        <v>115</v>
      </c>
    </row>
    <row r="30" spans="2:4" ht="32.25" customHeight="1" thickBot="1">
      <c r="B30" s="267"/>
      <c r="C30" s="268"/>
      <c r="D30" s="70" t="s">
        <v>118</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5" zoomScaleNormal="100" zoomScaleSheetLayoutView="100" workbookViewId="0">
      <selection activeCell="B27" sqref="B27:D27"/>
    </sheetView>
  </sheetViews>
  <sheetFormatPr defaultRowHeight="13.5"/>
  <cols>
    <col min="1" max="1" width="4.125" style="68" customWidth="1"/>
    <col min="2" max="2" width="4.625" style="68" bestFit="1" customWidth="1"/>
    <col min="3" max="3" width="27.375" style="68" customWidth="1"/>
    <col min="4" max="4" width="68.625" style="68" customWidth="1"/>
    <col min="5" max="16384" width="9" style="68"/>
  </cols>
  <sheetData>
    <row r="1" spans="2:4">
      <c r="D1" s="72" t="s">
        <v>201</v>
      </c>
    </row>
    <row r="2" spans="2:4" ht="45" customHeight="1">
      <c r="B2" s="259" t="s">
        <v>38</v>
      </c>
      <c r="C2" s="260"/>
      <c r="D2" s="260"/>
    </row>
    <row r="3" spans="2:4" ht="9.75" customHeight="1">
      <c r="B3" s="1"/>
      <c r="C3" s="1"/>
      <c r="D3" s="1"/>
    </row>
    <row r="4" spans="2:4" ht="37.5" customHeight="1">
      <c r="B4" s="1"/>
      <c r="C4" s="1"/>
      <c r="D4" s="8" t="s">
        <v>13</v>
      </c>
    </row>
    <row r="5" spans="2:4" ht="16.5" customHeight="1">
      <c r="B5" s="1" t="str">
        <f>様式１!B5</f>
        <v>№G099</v>
      </c>
      <c r="C5" s="1"/>
      <c r="D5" s="3"/>
    </row>
    <row r="6" spans="2:4" ht="37.5" customHeight="1">
      <c r="B6" s="261" t="s">
        <v>3</v>
      </c>
      <c r="C6" s="261"/>
      <c r="D6" s="261"/>
    </row>
    <row r="7" spans="2:4" ht="25.5" customHeight="1">
      <c r="B7" s="1"/>
      <c r="C7" s="261" t="s">
        <v>98</v>
      </c>
      <c r="D7" s="273"/>
    </row>
    <row r="8" spans="2:4" ht="8.25" customHeight="1">
      <c r="B8" s="17"/>
      <c r="C8" s="18"/>
      <c r="D8" s="11"/>
    </row>
    <row r="9" spans="2:4" ht="27.95" customHeight="1">
      <c r="B9" s="277" t="s">
        <v>43</v>
      </c>
      <c r="C9" s="277"/>
      <c r="D9" s="10"/>
    </row>
    <row r="10" spans="2:4" ht="27.95" customHeight="1">
      <c r="B10" s="277" t="s">
        <v>42</v>
      </c>
      <c r="C10" s="277"/>
      <c r="D10" s="10"/>
    </row>
    <row r="11" spans="2:4" ht="27.75" customHeight="1">
      <c r="B11" s="14" t="s">
        <v>18</v>
      </c>
      <c r="C11" s="13" t="s">
        <v>10</v>
      </c>
      <c r="D11" s="10"/>
    </row>
    <row r="12" spans="2:4" ht="27.75" customHeight="1">
      <c r="B12" s="14" t="s">
        <v>19</v>
      </c>
      <c r="C12" s="71" t="s">
        <v>14</v>
      </c>
      <c r="D12" s="10"/>
    </row>
    <row r="13" spans="2:4" ht="27.75" customHeight="1">
      <c r="B13" s="14" t="s">
        <v>20</v>
      </c>
      <c r="C13" s="71" t="s">
        <v>15</v>
      </c>
      <c r="D13" s="10"/>
    </row>
    <row r="14" spans="2:4" ht="27.75" customHeight="1">
      <c r="B14" s="14" t="s">
        <v>21</v>
      </c>
      <c r="C14" s="71" t="s">
        <v>12</v>
      </c>
      <c r="D14" s="10" t="s">
        <v>27</v>
      </c>
    </row>
    <row r="15" spans="2:4" ht="27.75" customHeight="1">
      <c r="B15" s="14" t="s">
        <v>11</v>
      </c>
      <c r="C15" s="71" t="s">
        <v>16</v>
      </c>
      <c r="D15" s="10" t="s">
        <v>2</v>
      </c>
    </row>
    <row r="16" spans="2:4" ht="27.75" customHeight="1">
      <c r="B16" s="14"/>
      <c r="C16" s="71" t="s">
        <v>109</v>
      </c>
      <c r="D16" s="73" t="s">
        <v>110</v>
      </c>
    </row>
    <row r="17" spans="2:4" ht="27.75" customHeight="1">
      <c r="B17" s="14"/>
      <c r="C17" s="71" t="s">
        <v>111</v>
      </c>
      <c r="D17" s="73" t="s">
        <v>112</v>
      </c>
    </row>
    <row r="18" spans="2:4" ht="27.75" customHeight="1">
      <c r="B18" s="13"/>
      <c r="C18" s="71" t="s">
        <v>17</v>
      </c>
      <c r="D18" s="10" t="s">
        <v>24</v>
      </c>
    </row>
    <row r="19" spans="2:4" ht="37.5" customHeight="1">
      <c r="B19" s="12" t="s">
        <v>18</v>
      </c>
      <c r="C19" s="16"/>
      <c r="D19" s="15"/>
    </row>
    <row r="20" spans="2:4" ht="37.5" customHeight="1">
      <c r="B20" s="14" t="s">
        <v>19</v>
      </c>
      <c r="C20" s="5"/>
      <c r="D20" s="6"/>
    </row>
    <row r="21" spans="2:4" ht="37.5" customHeight="1">
      <c r="B21" s="14" t="s">
        <v>22</v>
      </c>
      <c r="C21" s="5"/>
      <c r="D21" s="6"/>
    </row>
    <row r="22" spans="2:4" ht="37.5" customHeight="1">
      <c r="B22" s="14" t="s">
        <v>23</v>
      </c>
      <c r="C22" s="5"/>
      <c r="D22" s="6"/>
    </row>
    <row r="23" spans="2:4" ht="37.5" customHeight="1">
      <c r="B23" s="13" t="s">
        <v>11</v>
      </c>
      <c r="C23" s="7"/>
      <c r="D23" s="9"/>
    </row>
    <row r="24" spans="2:4" ht="6" customHeight="1">
      <c r="B24" s="1"/>
      <c r="C24" s="1"/>
      <c r="D24" s="1"/>
    </row>
    <row r="25" spans="2:4" ht="44.25" customHeight="1">
      <c r="B25" s="261" t="s">
        <v>122</v>
      </c>
      <c r="C25" s="261"/>
      <c r="D25" s="261"/>
    </row>
    <row r="26" spans="2:4" ht="42" customHeight="1">
      <c r="B26" s="276" t="s">
        <v>302</v>
      </c>
      <c r="C26" s="276"/>
      <c r="D26" s="276"/>
    </row>
    <row r="27" spans="2:4" ht="24.75" customHeight="1">
      <c r="B27" s="276" t="s">
        <v>301</v>
      </c>
      <c r="C27" s="276"/>
      <c r="D27" s="276"/>
    </row>
    <row r="28" spans="2:4" ht="66" customHeight="1">
      <c r="B28" s="278" t="s">
        <v>113</v>
      </c>
      <c r="C28" s="278"/>
      <c r="D28" s="278"/>
    </row>
    <row r="29" spans="2:4" ht="17.25" customHeight="1" thickBot="1">
      <c r="B29" s="274" t="s">
        <v>4</v>
      </c>
      <c r="C29" s="274"/>
      <c r="D29" s="275"/>
    </row>
    <row r="30" spans="2:4" ht="21" customHeight="1">
      <c r="B30" s="263" t="s">
        <v>5</v>
      </c>
      <c r="C30" s="264"/>
      <c r="D30" s="19" t="s">
        <v>29</v>
      </c>
    </row>
    <row r="31" spans="2:4" ht="21" customHeight="1">
      <c r="B31" s="265"/>
      <c r="C31" s="266"/>
      <c r="D31" s="21" t="s">
        <v>30</v>
      </c>
    </row>
    <row r="32" spans="2:4" ht="21" customHeight="1" thickBot="1">
      <c r="B32" s="267"/>
      <c r="C32" s="268"/>
      <c r="D32" s="20" t="s">
        <v>60</v>
      </c>
    </row>
    <row r="33" spans="2:4" ht="8.25" customHeight="1" thickBot="1"/>
    <row r="34" spans="2:4" ht="21" customHeight="1">
      <c r="B34" s="263" t="s">
        <v>117</v>
      </c>
      <c r="C34" s="264"/>
      <c r="D34" s="19" t="s">
        <v>116</v>
      </c>
    </row>
    <row r="35" spans="2:4" ht="36" customHeight="1" thickBot="1">
      <c r="B35" s="267"/>
      <c r="C35" s="268"/>
      <c r="D35" s="70" t="s">
        <v>252</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topLeftCell="A28" zoomScaleNormal="100" zoomScaleSheetLayoutView="100" workbookViewId="0">
      <selection activeCell="B38" sqref="B38"/>
    </sheetView>
  </sheetViews>
  <sheetFormatPr defaultRowHeight="13.5"/>
  <cols>
    <col min="1" max="1" width="5.25" style="68" customWidth="1"/>
    <col min="2" max="2" width="4.625" style="68" bestFit="1" customWidth="1"/>
    <col min="3" max="3" width="27.375" style="68" customWidth="1"/>
    <col min="4" max="4" width="24.125" style="68" customWidth="1"/>
    <col min="5" max="7" width="9" style="68"/>
    <col min="8" max="8" width="9.875" style="68" customWidth="1"/>
    <col min="9" max="16384" width="9" style="68"/>
  </cols>
  <sheetData>
    <row r="1" spans="1:8">
      <c r="A1" s="68" t="s">
        <v>206</v>
      </c>
      <c r="E1" s="283" t="s">
        <v>202</v>
      </c>
      <c r="F1" s="283"/>
      <c r="G1" s="283"/>
      <c r="H1" s="283"/>
    </row>
    <row r="2" spans="1:8" ht="45" customHeight="1">
      <c r="B2" s="259" t="s">
        <v>40</v>
      </c>
      <c r="C2" s="260"/>
      <c r="D2" s="260"/>
      <c r="E2" s="260"/>
      <c r="F2" s="260"/>
      <c r="G2" s="260"/>
      <c r="H2" s="260"/>
    </row>
    <row r="3" spans="1:8" ht="21" customHeight="1">
      <c r="B3" s="1"/>
      <c r="C3" s="1"/>
      <c r="D3" s="1"/>
      <c r="E3" s="1"/>
      <c r="F3" s="1"/>
      <c r="G3" s="1"/>
      <c r="H3" s="1"/>
    </row>
    <row r="4" spans="1:8" ht="37.5" customHeight="1">
      <c r="B4" s="1"/>
      <c r="C4" s="1"/>
      <c r="D4" s="284" t="s">
        <v>13</v>
      </c>
      <c r="E4" s="285"/>
      <c r="F4" s="285"/>
      <c r="G4" s="285"/>
      <c r="H4" s="285"/>
    </row>
    <row r="5" spans="1:8" ht="19.5" customHeight="1">
      <c r="B5" s="1" t="str">
        <f>様式１!B5</f>
        <v>№G099</v>
      </c>
      <c r="C5" s="1"/>
      <c r="D5" s="4"/>
      <c r="E5" s="69"/>
      <c r="F5" s="69"/>
      <c r="G5" s="69"/>
      <c r="H5" s="69"/>
    </row>
    <row r="6" spans="1:8" ht="37.5" customHeight="1">
      <c r="B6" s="1"/>
      <c r="C6" s="261" t="s">
        <v>44</v>
      </c>
      <c r="D6" s="273"/>
      <c r="E6" s="273"/>
      <c r="F6" s="273"/>
      <c r="G6" s="273"/>
      <c r="H6" s="273"/>
    </row>
    <row r="7" spans="1:8" ht="37.5" customHeight="1">
      <c r="B7" s="1"/>
      <c r="C7" s="261" t="s">
        <v>35</v>
      </c>
      <c r="D7" s="261"/>
      <c r="E7" s="261"/>
      <c r="F7" s="261"/>
      <c r="G7" s="261"/>
      <c r="H7" s="273"/>
    </row>
    <row r="8" spans="1:8" ht="58.5" customHeight="1">
      <c r="B8" s="17"/>
      <c r="C8" s="18"/>
      <c r="D8" s="18"/>
      <c r="E8" s="18"/>
      <c r="F8" s="18"/>
      <c r="G8" s="18"/>
      <c r="H8" s="1"/>
    </row>
    <row r="9" spans="1:8" ht="13.5" customHeight="1">
      <c r="B9" s="277" t="s">
        <v>207</v>
      </c>
      <c r="C9" s="277"/>
      <c r="D9" s="277"/>
      <c r="E9" s="286" t="s">
        <v>70</v>
      </c>
      <c r="F9" s="287"/>
      <c r="G9" s="287"/>
      <c r="H9" s="288"/>
    </row>
    <row r="10" spans="1:8">
      <c r="B10" s="277"/>
      <c r="C10" s="277"/>
      <c r="D10" s="277"/>
      <c r="E10" s="286" t="s">
        <v>208</v>
      </c>
      <c r="F10" s="288"/>
      <c r="G10" s="277" t="s">
        <v>1</v>
      </c>
      <c r="H10" s="277"/>
    </row>
    <row r="11" spans="1:8">
      <c r="B11" s="277"/>
      <c r="C11" s="277"/>
      <c r="D11" s="277"/>
      <c r="E11" s="13" t="s">
        <v>209</v>
      </c>
      <c r="F11" s="114" t="s">
        <v>210</v>
      </c>
      <c r="G11" s="113" t="s">
        <v>211</v>
      </c>
      <c r="H11" s="113" t="s">
        <v>36</v>
      </c>
    </row>
    <row r="12" spans="1:8" ht="26.25" customHeight="1">
      <c r="B12" s="282"/>
      <c r="C12" s="282"/>
      <c r="D12" s="282"/>
      <c r="E12" s="10"/>
      <c r="F12" s="10"/>
      <c r="G12" s="10"/>
      <c r="H12" s="10"/>
    </row>
    <row r="13" spans="1:8" ht="26.25" customHeight="1">
      <c r="B13" s="282"/>
      <c r="C13" s="282"/>
      <c r="D13" s="282"/>
      <c r="E13" s="10"/>
      <c r="F13" s="10"/>
      <c r="G13" s="10"/>
      <c r="H13" s="10"/>
    </row>
    <row r="14" spans="1:8" ht="26.25" customHeight="1">
      <c r="B14" s="282"/>
      <c r="C14" s="282"/>
      <c r="D14" s="282"/>
      <c r="E14" s="10"/>
      <c r="F14" s="10"/>
      <c r="G14" s="10"/>
      <c r="H14" s="10"/>
    </row>
    <row r="15" spans="1:8" ht="26.25" customHeight="1">
      <c r="B15" s="282"/>
      <c r="C15" s="282"/>
      <c r="D15" s="282"/>
      <c r="E15" s="10"/>
      <c r="F15" s="10"/>
      <c r="G15" s="10"/>
      <c r="H15" s="10"/>
    </row>
    <row r="16" spans="1:8" ht="26.25" customHeight="1">
      <c r="B16" s="282"/>
      <c r="C16" s="282"/>
      <c r="D16" s="282"/>
      <c r="E16" s="10"/>
      <c r="F16" s="10"/>
      <c r="G16" s="10"/>
      <c r="H16" s="10"/>
    </row>
    <row r="17" spans="2:8" ht="26.25" customHeight="1">
      <c r="B17" s="282"/>
      <c r="C17" s="282"/>
      <c r="D17" s="282"/>
      <c r="E17" s="10"/>
      <c r="F17" s="10"/>
      <c r="G17" s="10"/>
      <c r="H17" s="10"/>
    </row>
    <row r="18" spans="2:8" ht="26.25" customHeight="1">
      <c r="B18" s="282"/>
      <c r="C18" s="282"/>
      <c r="D18" s="282"/>
      <c r="E18" s="10"/>
      <c r="F18" s="10"/>
      <c r="G18" s="10"/>
      <c r="H18" s="10"/>
    </row>
    <row r="19" spans="2:8" ht="26.25" customHeight="1">
      <c r="B19" s="282"/>
      <c r="C19" s="282"/>
      <c r="D19" s="282"/>
      <c r="E19" s="10"/>
      <c r="F19" s="10"/>
      <c r="G19" s="10"/>
      <c r="H19" s="10"/>
    </row>
    <row r="20" spans="2:8" ht="26.25" customHeight="1">
      <c r="B20" s="282"/>
      <c r="C20" s="282"/>
      <c r="D20" s="282"/>
      <c r="E20" s="10"/>
      <c r="F20" s="10"/>
      <c r="G20" s="10"/>
      <c r="H20" s="10"/>
    </row>
    <row r="21" spans="2:8" ht="26.25" customHeight="1">
      <c r="B21" s="282"/>
      <c r="C21" s="282"/>
      <c r="D21" s="282"/>
      <c r="E21" s="10"/>
      <c r="F21" s="10"/>
      <c r="G21" s="10"/>
      <c r="H21" s="10"/>
    </row>
    <row r="22" spans="2:8" ht="26.25" customHeight="1">
      <c r="B22" s="282"/>
      <c r="C22" s="282"/>
      <c r="D22" s="282"/>
      <c r="E22" s="10"/>
      <c r="F22" s="10"/>
      <c r="G22" s="10"/>
      <c r="H22" s="10"/>
    </row>
    <row r="23" spans="2:8" ht="26.25" customHeight="1">
      <c r="B23" s="282"/>
      <c r="C23" s="282"/>
      <c r="D23" s="282"/>
      <c r="E23" s="10"/>
      <c r="F23" s="10"/>
      <c r="G23" s="10"/>
      <c r="H23" s="10"/>
    </row>
    <row r="24" spans="2:8" ht="26.25" customHeight="1">
      <c r="B24" s="282"/>
      <c r="C24" s="282"/>
      <c r="D24" s="282"/>
      <c r="E24" s="10"/>
      <c r="F24" s="10"/>
      <c r="G24" s="10"/>
      <c r="H24" s="10"/>
    </row>
    <row r="25" spans="2:8" ht="26.25" customHeight="1">
      <c r="B25" s="282"/>
      <c r="C25" s="282"/>
      <c r="D25" s="282"/>
      <c r="E25" s="10"/>
      <c r="F25" s="10"/>
      <c r="G25" s="10"/>
      <c r="H25" s="10"/>
    </row>
    <row r="26" spans="2:8" ht="26.25" customHeight="1">
      <c r="B26" s="282"/>
      <c r="C26" s="282"/>
      <c r="D26" s="282"/>
      <c r="E26" s="10"/>
      <c r="F26" s="10"/>
      <c r="G26" s="10"/>
      <c r="H26" s="10"/>
    </row>
    <row r="27" spans="2:8" ht="26.25" customHeight="1">
      <c r="B27" s="1"/>
      <c r="C27" s="1"/>
      <c r="D27" s="22" t="s">
        <v>37</v>
      </c>
      <c r="E27" s="113"/>
      <c r="F27" s="10"/>
      <c r="G27" s="10"/>
      <c r="H27" s="10"/>
    </row>
    <row r="28" spans="2:8" ht="24.75" customHeight="1">
      <c r="B28" s="262" t="s">
        <v>212</v>
      </c>
      <c r="C28" s="262"/>
      <c r="D28" s="262"/>
      <c r="E28" s="262"/>
      <c r="F28" s="262"/>
      <c r="G28" s="262"/>
      <c r="H28" s="280"/>
    </row>
    <row r="29" spans="2:8" ht="35.25" customHeight="1">
      <c r="B29" s="261" t="s">
        <v>213</v>
      </c>
      <c r="C29" s="261"/>
      <c r="D29" s="261"/>
      <c r="E29" s="261"/>
      <c r="F29" s="261"/>
      <c r="G29" s="261"/>
      <c r="H29" s="261"/>
    </row>
    <row r="30" spans="2:8" ht="24.75" customHeight="1">
      <c r="B30" s="262" t="s">
        <v>214</v>
      </c>
      <c r="C30" s="262"/>
      <c r="D30" s="262"/>
      <c r="E30" s="262"/>
      <c r="F30" s="262"/>
      <c r="G30" s="262"/>
      <c r="H30" s="262"/>
    </row>
    <row r="31" spans="2:8" ht="24.75" customHeight="1">
      <c r="B31" s="262" t="s">
        <v>215</v>
      </c>
      <c r="C31" s="262"/>
      <c r="D31" s="262"/>
      <c r="E31" s="262"/>
      <c r="F31" s="262"/>
      <c r="G31" s="262"/>
      <c r="H31" s="262"/>
    </row>
    <row r="32" spans="2:8" ht="24.75" customHeight="1">
      <c r="B32" s="262" t="s">
        <v>216</v>
      </c>
      <c r="C32" s="262"/>
      <c r="D32" s="262"/>
      <c r="E32" s="262"/>
      <c r="F32" s="262"/>
      <c r="G32" s="262"/>
      <c r="H32" s="280"/>
    </row>
    <row r="33" spans="2:8" ht="24.75" customHeight="1">
      <c r="B33" s="262" t="s">
        <v>217</v>
      </c>
      <c r="C33" s="262"/>
      <c r="D33" s="262"/>
      <c r="E33" s="262"/>
      <c r="F33" s="262"/>
      <c r="G33" s="262"/>
      <c r="H33" s="262"/>
    </row>
    <row r="34" spans="2:8" ht="23.25" customHeight="1">
      <c r="B34" s="281" t="s">
        <v>218</v>
      </c>
      <c r="C34" s="279"/>
      <c r="D34" s="279"/>
      <c r="E34" s="279"/>
      <c r="F34" s="279"/>
      <c r="G34" s="279"/>
      <c r="H34" s="273"/>
    </row>
    <row r="35" spans="2:8" ht="23.25" customHeight="1">
      <c r="B35" s="281" t="s">
        <v>219</v>
      </c>
      <c r="C35" s="281"/>
      <c r="D35" s="281"/>
      <c r="E35" s="281"/>
      <c r="F35" s="281"/>
      <c r="G35" s="281"/>
      <c r="H35" s="281"/>
    </row>
    <row r="36" spans="2:8" ht="23.25" customHeight="1">
      <c r="B36" s="281" t="s">
        <v>220</v>
      </c>
      <c r="C36" s="281"/>
      <c r="D36" s="281"/>
      <c r="E36" s="281"/>
      <c r="F36" s="281"/>
      <c r="G36" s="281"/>
      <c r="H36" s="281"/>
    </row>
    <row r="37" spans="2:8" ht="24" customHeight="1">
      <c r="B37" s="262"/>
      <c r="C37" s="279"/>
      <c r="D37" s="279"/>
      <c r="E37" s="279"/>
      <c r="F37" s="279"/>
      <c r="G37" s="279"/>
      <c r="H37" s="279"/>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topLeftCell="A25" zoomScaleNormal="100" zoomScaleSheetLayoutView="100" workbookViewId="0">
      <selection activeCell="B38" sqref="B38"/>
    </sheetView>
  </sheetViews>
  <sheetFormatPr defaultRowHeight="13.5"/>
  <cols>
    <col min="1" max="1" width="5.25" style="68" customWidth="1"/>
    <col min="2" max="2" width="4.625" style="68" bestFit="1" customWidth="1"/>
    <col min="3" max="3" width="28.5" style="68" customWidth="1"/>
    <col min="4" max="4" width="22.625" style="68" customWidth="1"/>
    <col min="5" max="5" width="9" style="68" customWidth="1"/>
    <col min="6" max="6" width="8.75" style="68" customWidth="1"/>
    <col min="7" max="7" width="10.625" style="68" customWidth="1"/>
    <col min="8" max="8" width="11.125" style="68" customWidth="1"/>
    <col min="9" max="16384" width="9" style="68"/>
  </cols>
  <sheetData>
    <row r="1" spans="1:8">
      <c r="A1" s="68" t="s">
        <v>206</v>
      </c>
      <c r="E1" s="283" t="str">
        <f>'様式５ (JV)'!E1:H1</f>
        <v>【様式５】</v>
      </c>
      <c r="F1" s="283"/>
      <c r="G1" s="283"/>
      <c r="H1" s="283"/>
    </row>
    <row r="2" spans="1:8" ht="45" customHeight="1">
      <c r="B2" s="259" t="s">
        <v>55</v>
      </c>
      <c r="C2" s="260"/>
      <c r="D2" s="260"/>
      <c r="E2" s="260"/>
      <c r="F2" s="260"/>
      <c r="G2" s="260"/>
      <c r="H2" s="260"/>
    </row>
    <row r="3" spans="1:8" ht="33.75" customHeight="1">
      <c r="B3" s="1"/>
      <c r="C3" s="1"/>
      <c r="D3" s="1"/>
      <c r="E3" s="1"/>
      <c r="F3" s="1"/>
      <c r="G3" s="1"/>
      <c r="H3" s="1"/>
    </row>
    <row r="4" spans="1:8" ht="37.5" customHeight="1">
      <c r="B4" s="1"/>
      <c r="C4" s="1"/>
      <c r="D4" s="284" t="s">
        <v>221</v>
      </c>
      <c r="E4" s="285"/>
      <c r="F4" s="285"/>
      <c r="G4" s="285"/>
      <c r="H4" s="285"/>
    </row>
    <row r="5" spans="1:8">
      <c r="B5" s="1" t="str">
        <f>'様式５ (JV)'!B5</f>
        <v>№G099</v>
      </c>
      <c r="C5" s="1"/>
      <c r="D5" s="4"/>
      <c r="E5" s="69"/>
      <c r="F5" s="69"/>
      <c r="G5" s="69"/>
      <c r="H5" s="69"/>
    </row>
    <row r="6" spans="1:8" ht="37.5" customHeight="1">
      <c r="B6" s="1"/>
      <c r="C6" s="261" t="s">
        <v>56</v>
      </c>
      <c r="D6" s="273"/>
      <c r="E6" s="273"/>
      <c r="F6" s="273"/>
      <c r="G6" s="273"/>
      <c r="H6" s="273"/>
    </row>
    <row r="7" spans="1:8" ht="37.5" customHeight="1">
      <c r="B7" s="1"/>
      <c r="C7" s="261" t="s">
        <v>57</v>
      </c>
      <c r="D7" s="261"/>
      <c r="E7" s="261"/>
      <c r="F7" s="261"/>
      <c r="G7" s="261"/>
      <c r="H7" s="273"/>
    </row>
    <row r="8" spans="1:8" ht="58.5" customHeight="1">
      <c r="B8" s="17"/>
      <c r="C8" s="18"/>
      <c r="D8" s="18"/>
      <c r="E8" s="18"/>
      <c r="F8" s="18"/>
      <c r="G8" s="18"/>
      <c r="H8" s="1"/>
    </row>
    <row r="9" spans="1:8" ht="13.5" customHeight="1">
      <c r="B9" s="277" t="s">
        <v>100</v>
      </c>
      <c r="C9" s="277"/>
      <c r="D9" s="277"/>
      <c r="E9" s="277" t="s">
        <v>70</v>
      </c>
      <c r="F9" s="277"/>
      <c r="G9" s="277"/>
      <c r="H9" s="277"/>
    </row>
    <row r="10" spans="1:8">
      <c r="B10" s="277"/>
      <c r="C10" s="277"/>
      <c r="D10" s="277"/>
      <c r="E10" s="286" t="s">
        <v>208</v>
      </c>
      <c r="F10" s="288"/>
      <c r="G10" s="277" t="s">
        <v>1</v>
      </c>
      <c r="H10" s="277"/>
    </row>
    <row r="11" spans="1:8">
      <c r="B11" s="277"/>
      <c r="C11" s="277"/>
      <c r="D11" s="277"/>
      <c r="E11" s="13" t="s">
        <v>209</v>
      </c>
      <c r="F11" s="114" t="s">
        <v>210</v>
      </c>
      <c r="G11" s="113" t="s">
        <v>211</v>
      </c>
      <c r="H11" s="113" t="s">
        <v>36</v>
      </c>
    </row>
    <row r="12" spans="1:8" ht="26.25" customHeight="1">
      <c r="B12" s="282" t="s">
        <v>222</v>
      </c>
      <c r="C12" s="282"/>
      <c r="D12" s="282"/>
      <c r="E12" s="31" t="s">
        <v>223</v>
      </c>
      <c r="F12" s="31"/>
      <c r="G12" s="31"/>
      <c r="H12" s="31"/>
    </row>
    <row r="13" spans="1:8" ht="26.25" customHeight="1">
      <c r="B13" s="282" t="s">
        <v>224</v>
      </c>
      <c r="C13" s="282"/>
      <c r="D13" s="282"/>
      <c r="E13" s="31"/>
      <c r="F13" s="31" t="s">
        <v>223</v>
      </c>
      <c r="G13" s="31"/>
      <c r="H13" s="31"/>
    </row>
    <row r="14" spans="1:8" ht="26.25" customHeight="1">
      <c r="B14" s="282" t="s">
        <v>225</v>
      </c>
      <c r="C14" s="282"/>
      <c r="D14" s="282"/>
      <c r="E14" s="31"/>
      <c r="F14" s="31"/>
      <c r="G14" s="31" t="s">
        <v>223</v>
      </c>
      <c r="H14" s="31"/>
    </row>
    <row r="15" spans="1:8" ht="26.25" customHeight="1">
      <c r="B15" s="282" t="s">
        <v>226</v>
      </c>
      <c r="C15" s="282"/>
      <c r="D15" s="282"/>
      <c r="E15" s="31"/>
      <c r="F15" s="31"/>
      <c r="G15" s="31" t="s">
        <v>223</v>
      </c>
      <c r="H15" s="31"/>
    </row>
    <row r="16" spans="1:8" ht="26.25" customHeight="1">
      <c r="B16" s="282" t="s">
        <v>103</v>
      </c>
      <c r="C16" s="282"/>
      <c r="D16" s="282"/>
      <c r="E16" s="31"/>
      <c r="F16" s="31"/>
      <c r="G16" s="31" t="s">
        <v>223</v>
      </c>
      <c r="H16" s="31"/>
    </row>
    <row r="17" spans="2:8" ht="26.25" customHeight="1">
      <c r="B17" s="282" t="s">
        <v>227</v>
      </c>
      <c r="C17" s="282"/>
      <c r="D17" s="282"/>
      <c r="E17" s="31"/>
      <c r="F17" s="31"/>
      <c r="G17" s="31" t="s">
        <v>223</v>
      </c>
      <c r="H17" s="31"/>
    </row>
    <row r="18" spans="2:8" ht="26.25" customHeight="1">
      <c r="B18" s="282" t="s">
        <v>228</v>
      </c>
      <c r="C18" s="282"/>
      <c r="D18" s="282"/>
      <c r="E18" s="32"/>
      <c r="F18" s="32"/>
      <c r="G18" s="32"/>
      <c r="H18" s="31" t="s">
        <v>223</v>
      </c>
    </row>
    <row r="19" spans="2:8" ht="26.25" customHeight="1">
      <c r="B19" s="282"/>
      <c r="C19" s="282"/>
      <c r="D19" s="282"/>
      <c r="E19" s="32"/>
      <c r="F19" s="32"/>
      <c r="G19" s="32"/>
      <c r="H19" s="32"/>
    </row>
    <row r="20" spans="2:8" ht="26.25" customHeight="1">
      <c r="B20" s="282"/>
      <c r="C20" s="282"/>
      <c r="D20" s="282"/>
      <c r="E20" s="32"/>
      <c r="F20" s="32"/>
      <c r="G20" s="32"/>
      <c r="H20" s="32"/>
    </row>
    <row r="21" spans="2:8" ht="26.25" customHeight="1">
      <c r="B21" s="282"/>
      <c r="C21" s="282"/>
      <c r="D21" s="282"/>
      <c r="E21" s="32"/>
      <c r="F21" s="32"/>
      <c r="G21" s="32"/>
      <c r="H21" s="32"/>
    </row>
    <row r="22" spans="2:8" ht="26.25" customHeight="1">
      <c r="B22" s="282"/>
      <c r="C22" s="282"/>
      <c r="D22" s="282"/>
      <c r="E22" s="32"/>
      <c r="F22" s="32"/>
      <c r="G22" s="32"/>
      <c r="H22" s="32"/>
    </row>
    <row r="23" spans="2:8" ht="26.25" customHeight="1">
      <c r="B23" s="282"/>
      <c r="C23" s="282"/>
      <c r="D23" s="282"/>
      <c r="E23" s="32"/>
      <c r="F23" s="32"/>
      <c r="G23" s="32"/>
      <c r="H23" s="32"/>
    </row>
    <row r="24" spans="2:8" ht="26.25" customHeight="1">
      <c r="B24" s="282"/>
      <c r="C24" s="282"/>
      <c r="D24" s="282"/>
      <c r="E24" s="31"/>
      <c r="F24" s="31"/>
      <c r="G24" s="32"/>
      <c r="H24" s="32"/>
    </row>
    <row r="25" spans="2:8" ht="26.25" customHeight="1">
      <c r="B25" s="282"/>
      <c r="C25" s="282"/>
      <c r="D25" s="282"/>
      <c r="E25" s="32"/>
      <c r="F25" s="32"/>
      <c r="G25" s="32"/>
      <c r="H25" s="32"/>
    </row>
    <row r="26" spans="2:8" ht="26.25" customHeight="1">
      <c r="B26" s="282"/>
      <c r="C26" s="282"/>
      <c r="D26" s="282"/>
      <c r="E26" s="32"/>
      <c r="F26" s="32"/>
      <c r="G26" s="32"/>
      <c r="H26" s="32"/>
    </row>
    <row r="27" spans="2:8" ht="26.25" customHeight="1">
      <c r="B27" s="1"/>
      <c r="C27" s="1"/>
      <c r="D27" s="22" t="s">
        <v>37</v>
      </c>
      <c r="E27" s="32">
        <v>0.12</v>
      </c>
      <c r="F27" s="115">
        <v>0.08</v>
      </c>
      <c r="G27" s="115">
        <v>0.75</v>
      </c>
      <c r="H27" s="32">
        <v>0.05</v>
      </c>
    </row>
    <row r="28" spans="2:8" ht="22.5" customHeight="1">
      <c r="B28" s="262" t="s">
        <v>212</v>
      </c>
      <c r="C28" s="262"/>
      <c r="D28" s="262"/>
      <c r="E28" s="262"/>
      <c r="F28" s="262"/>
      <c r="G28" s="262"/>
      <c r="H28" s="280"/>
    </row>
    <row r="29" spans="2:8" ht="33.75" customHeight="1">
      <c r="B29" s="261" t="s">
        <v>213</v>
      </c>
      <c r="C29" s="261"/>
      <c r="D29" s="261"/>
      <c r="E29" s="261"/>
      <c r="F29" s="261"/>
      <c r="G29" s="261"/>
      <c r="H29" s="261"/>
    </row>
    <row r="30" spans="2:8" ht="18.75" customHeight="1">
      <c r="B30" s="262" t="s">
        <v>214</v>
      </c>
      <c r="C30" s="262"/>
      <c r="D30" s="262"/>
      <c r="E30" s="262"/>
      <c r="F30" s="262"/>
      <c r="G30" s="262"/>
      <c r="H30" s="262"/>
    </row>
    <row r="31" spans="2:8" ht="22.5" customHeight="1">
      <c r="B31" s="262" t="s">
        <v>215</v>
      </c>
      <c r="C31" s="262"/>
      <c r="D31" s="262"/>
      <c r="E31" s="262"/>
      <c r="F31" s="262"/>
      <c r="G31" s="262"/>
      <c r="H31" s="262"/>
    </row>
    <row r="32" spans="2:8" ht="23.25" customHeight="1">
      <c r="B32" s="262" t="s">
        <v>216</v>
      </c>
      <c r="C32" s="262"/>
      <c r="D32" s="262"/>
      <c r="E32" s="262"/>
      <c r="F32" s="262"/>
      <c r="G32" s="262"/>
      <c r="H32" s="280"/>
    </row>
    <row r="33" spans="2:8" ht="21.75" customHeight="1">
      <c r="B33" s="262" t="s">
        <v>217</v>
      </c>
      <c r="C33" s="262"/>
      <c r="D33" s="262"/>
      <c r="E33" s="262"/>
      <c r="F33" s="262"/>
      <c r="G33" s="262"/>
      <c r="H33" s="262"/>
    </row>
    <row r="34" spans="2:8" ht="23.25" customHeight="1">
      <c r="B34" s="281" t="s">
        <v>218</v>
      </c>
      <c r="C34" s="279"/>
      <c r="D34" s="279"/>
      <c r="E34" s="279"/>
      <c r="F34" s="279"/>
      <c r="G34" s="279"/>
      <c r="H34" s="273"/>
    </row>
    <row r="35" spans="2:8" ht="23.25" customHeight="1">
      <c r="B35" s="281" t="s">
        <v>219</v>
      </c>
      <c r="C35" s="281"/>
      <c r="D35" s="281"/>
      <c r="E35" s="281"/>
      <c r="F35" s="281"/>
      <c r="G35" s="281"/>
      <c r="H35" s="281"/>
    </row>
    <row r="36" spans="2:8" ht="23.25" customHeight="1">
      <c r="B36" s="281" t="s">
        <v>220</v>
      </c>
      <c r="C36" s="281"/>
      <c r="D36" s="281"/>
      <c r="E36" s="281"/>
      <c r="F36" s="281"/>
      <c r="G36" s="281"/>
      <c r="H36" s="281"/>
    </row>
    <row r="37" spans="2:8" ht="27" customHeight="1">
      <c r="B37" s="262"/>
      <c r="C37" s="279"/>
      <c r="D37" s="279"/>
      <c r="E37" s="279"/>
      <c r="F37" s="279"/>
      <c r="G37" s="279"/>
      <c r="H37" s="279"/>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3"/>
  <sheetViews>
    <sheetView view="pageBreakPreview" topLeftCell="A10" zoomScaleNormal="100" zoomScaleSheetLayoutView="100" workbookViewId="0">
      <selection activeCell="B13" sqref="B13:AI13"/>
    </sheetView>
  </sheetViews>
  <sheetFormatPr defaultRowHeight="13.5"/>
  <cols>
    <col min="1" max="1" width="3.25" style="25" customWidth="1"/>
    <col min="2" max="52" width="2.375" style="25" customWidth="1"/>
    <col min="53" max="53" width="9" style="25"/>
    <col min="54" max="54" width="3.25" style="25" customWidth="1"/>
    <col min="55" max="55" width="2.5" style="25" customWidth="1"/>
    <col min="56" max="56" width="4" style="25" customWidth="1"/>
    <col min="57" max="57" width="4.5" style="25" customWidth="1"/>
    <col min="58" max="58" width="3.625" style="25" customWidth="1"/>
    <col min="59" max="59" width="4.125" style="25" customWidth="1"/>
    <col min="60" max="60" width="2" style="25" customWidth="1"/>
    <col min="61" max="61" width="3.125" style="25" customWidth="1"/>
    <col min="62" max="62" width="3.25" style="25" customWidth="1"/>
    <col min="63" max="16384" width="9" style="25"/>
  </cols>
  <sheetData>
    <row r="1" spans="2:63" ht="45" customHeight="1">
      <c r="B1" s="292" t="s">
        <v>281</v>
      </c>
      <c r="C1" s="292"/>
      <c r="D1" s="292"/>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B1" s="27"/>
    </row>
    <row r="2" spans="2:63" ht="42.75" customHeight="1">
      <c r="B2" s="23" t="s">
        <v>305</v>
      </c>
      <c r="C2" s="24"/>
      <c r="D2" s="24"/>
      <c r="E2" s="24"/>
      <c r="F2" s="24"/>
      <c r="G2" s="24"/>
      <c r="H2" s="24" t="str">
        <f>様式１!B5</f>
        <v>№G099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4"/>
      <c r="AK2" s="295"/>
      <c r="AL2" s="295"/>
      <c r="AM2" s="295"/>
      <c r="AN2" s="295"/>
      <c r="AO2" s="295"/>
      <c r="AP2" s="295"/>
      <c r="AQ2" s="295"/>
      <c r="AR2" s="295"/>
      <c r="AS2" s="295"/>
      <c r="AT2" s="295"/>
      <c r="AU2" s="295"/>
      <c r="AV2" s="295"/>
      <c r="AW2" s="295"/>
      <c r="AX2" s="295"/>
      <c r="AY2" s="295"/>
      <c r="AZ2" s="295"/>
      <c r="BD2" s="116">
        <v>2</v>
      </c>
      <c r="BE2" s="116">
        <v>1.5</v>
      </c>
      <c r="BF2" s="116">
        <v>1</v>
      </c>
      <c r="BG2" s="116">
        <v>0.5</v>
      </c>
      <c r="BH2" s="117">
        <v>0</v>
      </c>
      <c r="BI2" s="117" t="s">
        <v>282</v>
      </c>
      <c r="BJ2" s="117"/>
      <c r="BK2" s="117"/>
    </row>
    <row r="3" spans="2:63" ht="20.25" customHeight="1" thickBot="1">
      <c r="B3" s="24"/>
      <c r="C3" s="24" t="s">
        <v>283</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6">
        <v>4</v>
      </c>
      <c r="BE3" s="116">
        <v>3</v>
      </c>
      <c r="BF3" s="116">
        <v>2</v>
      </c>
      <c r="BG3" s="116">
        <v>1</v>
      </c>
      <c r="BH3" s="116">
        <v>0</v>
      </c>
      <c r="BI3" s="117" t="s">
        <v>284</v>
      </c>
      <c r="BJ3" s="117"/>
      <c r="BK3" s="117"/>
    </row>
    <row r="4" spans="2:63" ht="13.5" customHeight="1">
      <c r="B4" s="296" t="str">
        <f>"【テーマ】"&amp;評価項目!K45</f>
        <v xml:space="preserve">【テーマ】・当工事は、大深度のニューマチックケーソン工事と昼夜施工にて行うシールド工事であり、近接する家屋など周辺の生活環境に対して、影響を与えないよう特に注意を払う必要がある。ニューマチックケーソン工事における「周辺への環境保全対策」「周辺地盤の変動抑制と管理」、シールド工事における「周辺への環境保全対策」の３項目について、それぞれに対し留意すべき課題と対策を踏まえた、具体的な提案を求める。
</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8"/>
    </row>
    <row r="5" spans="2:63">
      <c r="B5" s="29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1"/>
    </row>
    <row r="6" spans="2:63">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1"/>
    </row>
    <row r="7" spans="2:63" ht="14.25" thickBo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row>
    <row r="8" spans="2:63" ht="14.25" thickBot="1">
      <c r="B8" s="150"/>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3" ht="19.5" customHeight="1">
      <c r="B9" s="305" t="s">
        <v>90</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7"/>
    </row>
    <row r="10" spans="2:63" ht="64.5" customHeight="1">
      <c r="B10" s="308" t="s">
        <v>63</v>
      </c>
      <c r="C10" s="309"/>
      <c r="D10" s="309"/>
      <c r="E10" s="309"/>
      <c r="F10" s="310"/>
      <c r="G10" s="311" t="s">
        <v>285</v>
      </c>
      <c r="H10" s="311"/>
      <c r="I10" s="311"/>
      <c r="J10" s="311"/>
      <c r="K10" s="311"/>
      <c r="L10" s="311"/>
      <c r="M10" s="311"/>
      <c r="N10" s="311"/>
      <c r="O10" s="312"/>
      <c r="P10" s="311" t="s">
        <v>286</v>
      </c>
      <c r="Q10" s="311"/>
      <c r="R10" s="311"/>
      <c r="S10" s="311"/>
      <c r="T10" s="311"/>
      <c r="U10" s="311"/>
      <c r="V10" s="311"/>
      <c r="W10" s="311"/>
      <c r="X10" s="312"/>
      <c r="Y10" s="311" t="s">
        <v>287</v>
      </c>
      <c r="Z10" s="311"/>
      <c r="AA10" s="311"/>
      <c r="AB10" s="311"/>
      <c r="AC10" s="311"/>
      <c r="AD10" s="311"/>
      <c r="AE10" s="311"/>
      <c r="AF10" s="311"/>
      <c r="AG10" s="312"/>
      <c r="AH10" s="311" t="s">
        <v>288</v>
      </c>
      <c r="AI10" s="311"/>
      <c r="AJ10" s="311"/>
      <c r="AK10" s="311"/>
      <c r="AL10" s="311"/>
      <c r="AM10" s="311"/>
      <c r="AN10" s="311"/>
      <c r="AO10" s="311"/>
      <c r="AP10" s="312"/>
      <c r="AQ10" s="311" t="s">
        <v>69</v>
      </c>
      <c r="AR10" s="311"/>
      <c r="AS10" s="311"/>
      <c r="AT10" s="311"/>
      <c r="AU10" s="311"/>
      <c r="AV10" s="311"/>
      <c r="AW10" s="311"/>
      <c r="AX10" s="311"/>
      <c r="AY10" s="311"/>
      <c r="AZ10" s="313"/>
    </row>
    <row r="11" spans="2:63" ht="24" customHeight="1" thickBot="1">
      <c r="B11" s="314" t="s">
        <v>64</v>
      </c>
      <c r="C11" s="315"/>
      <c r="D11" s="315"/>
      <c r="E11" s="315"/>
      <c r="F11" s="316"/>
      <c r="G11" s="317">
        <v>2</v>
      </c>
      <c r="H11" s="318"/>
      <c r="I11" s="318"/>
      <c r="J11" s="318"/>
      <c r="K11" s="318"/>
      <c r="L11" s="318"/>
      <c r="M11" s="318"/>
      <c r="N11" s="318"/>
      <c r="O11" s="319"/>
      <c r="P11" s="317">
        <f>VLOOKUP(G11,BD2:BL4,2,FALSE)</f>
        <v>1.5</v>
      </c>
      <c r="Q11" s="318"/>
      <c r="R11" s="318"/>
      <c r="S11" s="318"/>
      <c r="T11" s="318"/>
      <c r="U11" s="318"/>
      <c r="V11" s="318"/>
      <c r="W11" s="318"/>
      <c r="X11" s="319"/>
      <c r="Y11" s="317">
        <f>VLOOKUP(G11,BD2:BL4,3,FALSE)</f>
        <v>1</v>
      </c>
      <c r="Z11" s="318"/>
      <c r="AA11" s="318"/>
      <c r="AB11" s="318"/>
      <c r="AC11" s="318"/>
      <c r="AD11" s="318"/>
      <c r="AE11" s="318"/>
      <c r="AF11" s="318"/>
      <c r="AG11" s="319"/>
      <c r="AH11" s="317">
        <f>VLOOKUP(G11,BD2:BL4,4,FALSE)</f>
        <v>0.5</v>
      </c>
      <c r="AI11" s="318"/>
      <c r="AJ11" s="318"/>
      <c r="AK11" s="318"/>
      <c r="AL11" s="318"/>
      <c r="AM11" s="318"/>
      <c r="AN11" s="318"/>
      <c r="AO11" s="318"/>
      <c r="AP11" s="319"/>
      <c r="AQ11" s="289">
        <f>VLOOKUP(G11,BD2:BL4,5,FALSE)</f>
        <v>0</v>
      </c>
      <c r="AR11" s="290"/>
      <c r="AS11" s="290"/>
      <c r="AT11" s="290"/>
      <c r="AU11" s="290"/>
      <c r="AV11" s="290"/>
      <c r="AW11" s="290"/>
      <c r="AX11" s="290"/>
      <c r="AY11" s="290"/>
      <c r="AZ11" s="291"/>
    </row>
    <row r="12" spans="2:63"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3" ht="34.5" customHeight="1">
      <c r="B13" s="320" t="s">
        <v>307</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t="str">
        <f>VLOOKUP(G11,BD2:BL4,6,FALSE)</f>
        <v>※配点　[2.0～0]</v>
      </c>
      <c r="AK13" s="321"/>
      <c r="AL13" s="321"/>
      <c r="AM13" s="321"/>
      <c r="AN13" s="321"/>
      <c r="AO13" s="321"/>
      <c r="AP13" s="321"/>
      <c r="AQ13" s="321"/>
      <c r="AR13" s="321"/>
      <c r="AS13" s="321"/>
      <c r="AT13" s="321"/>
      <c r="AU13" s="321"/>
      <c r="AV13" s="321"/>
      <c r="AW13" s="321"/>
      <c r="AX13" s="321"/>
      <c r="AY13" s="321"/>
      <c r="AZ13" s="323"/>
    </row>
    <row r="14" spans="2:63" ht="20.25" customHeight="1">
      <c r="B14" s="324" t="s">
        <v>91</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6"/>
      <c r="AQ14" s="327" t="s">
        <v>289</v>
      </c>
      <c r="AR14" s="325"/>
      <c r="AS14" s="325"/>
      <c r="AT14" s="325"/>
      <c r="AU14" s="325"/>
      <c r="AV14" s="325"/>
      <c r="AW14" s="325"/>
      <c r="AX14" s="325"/>
      <c r="AY14" s="325"/>
      <c r="AZ14" s="328"/>
    </row>
    <row r="15" spans="2:63">
      <c r="B15" s="64" t="s">
        <v>108</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3">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290</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29" t="s">
        <v>295</v>
      </c>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1" t="str">
        <f>AJ13</f>
        <v>※配点　[2.0～0]</v>
      </c>
      <c r="AK30" s="330"/>
      <c r="AL30" s="330"/>
      <c r="AM30" s="330"/>
      <c r="AN30" s="330"/>
      <c r="AO30" s="330"/>
      <c r="AP30" s="330"/>
      <c r="AQ30" s="330"/>
      <c r="AR30" s="330"/>
      <c r="AS30" s="330"/>
      <c r="AT30" s="330"/>
      <c r="AU30" s="330"/>
      <c r="AV30" s="330"/>
      <c r="AW30" s="330"/>
      <c r="AX30" s="330"/>
      <c r="AY30" s="330"/>
      <c r="AZ30" s="332"/>
    </row>
    <row r="31" spans="2:52" ht="20.25" customHeight="1">
      <c r="B31" s="324" t="s">
        <v>91</v>
      </c>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6"/>
      <c r="AQ31" s="327" t="s">
        <v>289</v>
      </c>
      <c r="AR31" s="325"/>
      <c r="AS31" s="325"/>
      <c r="AT31" s="325"/>
      <c r="AU31" s="325"/>
      <c r="AV31" s="325"/>
      <c r="AW31" s="325"/>
      <c r="AX31" s="325"/>
      <c r="AY31" s="325"/>
      <c r="AZ31" s="328"/>
    </row>
    <row r="32" spans="2:52">
      <c r="B32" s="64" t="s">
        <v>108</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290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29" t="s">
        <v>296</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1" t="str">
        <f>AJ13</f>
        <v>※配点　[2.0～0]</v>
      </c>
      <c r="AK47" s="330"/>
      <c r="AL47" s="330"/>
      <c r="AM47" s="330"/>
      <c r="AN47" s="330"/>
      <c r="AO47" s="330"/>
      <c r="AP47" s="330"/>
      <c r="AQ47" s="330"/>
      <c r="AR47" s="330"/>
      <c r="AS47" s="330"/>
      <c r="AT47" s="330"/>
      <c r="AU47" s="330"/>
      <c r="AV47" s="330"/>
      <c r="AW47" s="330"/>
      <c r="AX47" s="330"/>
      <c r="AY47" s="330"/>
      <c r="AZ47" s="332"/>
    </row>
    <row r="48" spans="2:52" ht="20.25" customHeight="1">
      <c r="B48" s="337" t="s">
        <v>91</v>
      </c>
      <c r="C48" s="338"/>
      <c r="D48" s="338"/>
      <c r="E48" s="338"/>
      <c r="F48" s="338"/>
      <c r="G48" s="338"/>
      <c r="H48" s="338"/>
      <c r="I48" s="338"/>
      <c r="J48" s="338"/>
      <c r="K48" s="338"/>
      <c r="L48" s="338"/>
      <c r="M48" s="338"/>
      <c r="N48" s="338"/>
      <c r="O48" s="338"/>
      <c r="P48" s="338"/>
      <c r="Q48" s="338"/>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6"/>
      <c r="AQ48" s="327" t="s">
        <v>289</v>
      </c>
      <c r="AR48" s="325"/>
      <c r="AS48" s="325"/>
      <c r="AT48" s="325"/>
      <c r="AU48" s="325"/>
      <c r="AV48" s="325"/>
      <c r="AW48" s="325"/>
      <c r="AX48" s="325"/>
      <c r="AY48" s="325"/>
      <c r="AZ48" s="328"/>
    </row>
    <row r="49" spans="2:52">
      <c r="B49" s="64" t="s">
        <v>108</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290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39" t="s">
        <v>71</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row>
    <row r="65" spans="2:52">
      <c r="B65" s="340" t="s">
        <v>291</v>
      </c>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row>
    <row r="66" spans="2:52">
      <c r="B66" s="341" t="s">
        <v>292</v>
      </c>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row>
    <row r="67" spans="2:52">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row>
    <row r="68" spans="2:52" ht="45" customHeight="1">
      <c r="B68" s="292" t="s">
        <v>281</v>
      </c>
      <c r="C68" s="292"/>
      <c r="D68" s="292"/>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4"/>
      <c r="AK69" s="295"/>
      <c r="AL69" s="295"/>
      <c r="AM69" s="295"/>
      <c r="AN69" s="295"/>
      <c r="AO69" s="295"/>
      <c r="AP69" s="295"/>
      <c r="AQ69" s="295"/>
      <c r="AR69" s="295"/>
      <c r="AS69" s="295"/>
      <c r="AT69" s="295"/>
      <c r="AU69" s="295"/>
      <c r="AV69" s="295"/>
      <c r="AW69" s="295"/>
      <c r="AX69" s="295"/>
      <c r="AY69" s="295"/>
      <c r="AZ69" s="295"/>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333" t="s">
        <v>93</v>
      </c>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5"/>
      <c r="AI71" s="335"/>
      <c r="AJ71" s="335"/>
      <c r="AK71" s="335"/>
      <c r="AL71" s="335"/>
      <c r="AM71" s="335"/>
      <c r="AN71" s="335"/>
      <c r="AO71" s="335"/>
      <c r="AP71" s="335"/>
      <c r="AQ71" s="335"/>
      <c r="AR71" s="335"/>
      <c r="AS71" s="335"/>
      <c r="AT71" s="335"/>
      <c r="AU71" s="335"/>
      <c r="AV71" s="335"/>
      <c r="AW71" s="335"/>
      <c r="AX71" s="335"/>
      <c r="AY71" s="335"/>
      <c r="AZ71" s="336"/>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39" t="s">
        <v>71</v>
      </c>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39"/>
      <c r="AV138" s="339"/>
      <c r="AW138" s="339"/>
      <c r="AX138" s="339"/>
      <c r="AY138" s="339"/>
      <c r="AZ138" s="339"/>
    </row>
    <row r="139" spans="2:52">
      <c r="B139" s="340" t="s">
        <v>291</v>
      </c>
      <c r="C139" s="340"/>
      <c r="D139" s="340"/>
      <c r="E139" s="340"/>
      <c r="F139" s="340"/>
      <c r="G139" s="340"/>
      <c r="H139" s="340"/>
      <c r="I139" s="340"/>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340"/>
      <c r="AX139" s="340"/>
      <c r="AY139" s="340"/>
      <c r="AZ139" s="340"/>
    </row>
    <row r="140" spans="2:52">
      <c r="B140" s="341" t="s">
        <v>293</v>
      </c>
      <c r="C140" s="341"/>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row>
    <row r="141" spans="2:52" ht="45" customHeight="1">
      <c r="B141" s="292" t="s">
        <v>281</v>
      </c>
      <c r="C141" s="292"/>
      <c r="D141" s="292"/>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3"/>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4"/>
      <c r="AK142" s="295"/>
      <c r="AL142" s="295"/>
      <c r="AM142" s="295"/>
      <c r="AN142" s="295"/>
      <c r="AO142" s="295"/>
      <c r="AP142" s="295"/>
      <c r="AQ142" s="295"/>
      <c r="AR142" s="295"/>
      <c r="AS142" s="295"/>
      <c r="AT142" s="295"/>
      <c r="AU142" s="295"/>
      <c r="AV142" s="295"/>
      <c r="AW142" s="295"/>
      <c r="AX142" s="295"/>
      <c r="AY142" s="295"/>
      <c r="AZ142" s="295"/>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333" t="s">
        <v>93</v>
      </c>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34"/>
      <c r="AD144" s="334"/>
      <c r="AE144" s="334"/>
      <c r="AF144" s="334"/>
      <c r="AG144" s="334"/>
      <c r="AH144" s="335"/>
      <c r="AI144" s="335"/>
      <c r="AJ144" s="335"/>
      <c r="AK144" s="335"/>
      <c r="AL144" s="335"/>
      <c r="AM144" s="335"/>
      <c r="AN144" s="335"/>
      <c r="AO144" s="335"/>
      <c r="AP144" s="335"/>
      <c r="AQ144" s="335"/>
      <c r="AR144" s="335"/>
      <c r="AS144" s="335"/>
      <c r="AT144" s="335"/>
      <c r="AU144" s="335"/>
      <c r="AV144" s="335"/>
      <c r="AW144" s="335"/>
      <c r="AX144" s="335"/>
      <c r="AY144" s="335"/>
      <c r="AZ144" s="336"/>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39" t="s">
        <v>71</v>
      </c>
      <c r="C211" s="339"/>
      <c r="D211" s="339"/>
      <c r="E211" s="339"/>
      <c r="F211" s="339"/>
      <c r="G211" s="339"/>
      <c r="H211" s="339"/>
      <c r="I211" s="339"/>
      <c r="J211" s="339"/>
      <c r="K211" s="339"/>
      <c r="L211" s="339"/>
      <c r="M211" s="339"/>
      <c r="N211" s="339"/>
      <c r="O211" s="339"/>
      <c r="P211" s="339"/>
      <c r="Q211" s="339"/>
      <c r="R211" s="339"/>
      <c r="S211" s="339"/>
      <c r="T211" s="339"/>
      <c r="U211" s="339"/>
      <c r="V211" s="339"/>
      <c r="W211" s="339"/>
      <c r="X211" s="339"/>
      <c r="Y211" s="339"/>
      <c r="Z211" s="339"/>
      <c r="AA211" s="339"/>
      <c r="AB211" s="339"/>
      <c r="AC211" s="339"/>
      <c r="AD211" s="339"/>
      <c r="AE211" s="339"/>
      <c r="AF211" s="339"/>
      <c r="AG211" s="339"/>
      <c r="AH211" s="339"/>
      <c r="AI211" s="339"/>
      <c r="AJ211" s="339"/>
      <c r="AK211" s="339"/>
      <c r="AL211" s="339"/>
      <c r="AM211" s="339"/>
      <c r="AN211" s="339"/>
      <c r="AO211" s="339"/>
      <c r="AP211" s="339"/>
      <c r="AQ211" s="339"/>
      <c r="AR211" s="339"/>
      <c r="AS211" s="339"/>
      <c r="AT211" s="339"/>
      <c r="AU211" s="339"/>
      <c r="AV211" s="339"/>
      <c r="AW211" s="339"/>
      <c r="AX211" s="339"/>
      <c r="AY211" s="339"/>
      <c r="AZ211" s="339"/>
    </row>
    <row r="212" spans="2:52">
      <c r="B212" s="340" t="s">
        <v>291</v>
      </c>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c r="AO212" s="340"/>
      <c r="AP212" s="340"/>
      <c r="AQ212" s="340"/>
      <c r="AR212" s="340"/>
      <c r="AS212" s="340"/>
      <c r="AT212" s="340"/>
      <c r="AU212" s="340"/>
      <c r="AV212" s="340"/>
      <c r="AW212" s="340"/>
      <c r="AX212" s="340"/>
      <c r="AY212" s="340"/>
      <c r="AZ212" s="340"/>
    </row>
    <row r="213" spans="2:52">
      <c r="B213" s="341" t="s">
        <v>294</v>
      </c>
      <c r="C213" s="341"/>
      <c r="D213" s="341"/>
      <c r="E213" s="341"/>
      <c r="F213" s="341"/>
      <c r="G213" s="341"/>
      <c r="H213" s="341"/>
      <c r="I213" s="341"/>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row>
  </sheetData>
  <mergeCells count="43">
    <mergeCell ref="B211:AZ211"/>
    <mergeCell ref="B212:AZ212"/>
    <mergeCell ref="B213:AZ213"/>
    <mergeCell ref="B138:AZ138"/>
    <mergeCell ref="B139:AZ139"/>
    <mergeCell ref="B140:AZ140"/>
    <mergeCell ref="B141:AZ141"/>
    <mergeCell ref="AJ142:AZ142"/>
    <mergeCell ref="B144:AZ144"/>
    <mergeCell ref="B71:AZ71"/>
    <mergeCell ref="B31:AP31"/>
    <mergeCell ref="AQ31:AZ31"/>
    <mergeCell ref="B47:AI47"/>
    <mergeCell ref="AJ47:AZ47"/>
    <mergeCell ref="B48:AP48"/>
    <mergeCell ref="AQ48:AZ48"/>
    <mergeCell ref="B64:AZ64"/>
    <mergeCell ref="B65:AZ65"/>
    <mergeCell ref="B66:AZ66"/>
    <mergeCell ref="B68:AZ68"/>
    <mergeCell ref="AJ69:AZ69"/>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3"/>
  <sheetViews>
    <sheetView view="pageBreakPreview" topLeftCell="A7" zoomScaleNormal="100" zoomScaleSheetLayoutView="100" workbookViewId="0">
      <selection activeCell="B13" sqref="B13:AI13"/>
    </sheetView>
  </sheetViews>
  <sheetFormatPr defaultRowHeight="13.5"/>
  <cols>
    <col min="1" max="1" width="3.25" style="25" customWidth="1"/>
    <col min="2" max="52" width="2.375" style="25" customWidth="1"/>
    <col min="53" max="53" width="9" style="25"/>
    <col min="54" max="54" width="3.25" style="25" customWidth="1"/>
    <col min="55" max="55" width="2.5" style="25" customWidth="1"/>
    <col min="56" max="56" width="4" style="25" customWidth="1"/>
    <col min="57" max="57" width="4.5" style="25" customWidth="1"/>
    <col min="58" max="58" width="3.625" style="25" customWidth="1"/>
    <col min="59" max="59" width="4.125" style="25" customWidth="1"/>
    <col min="60" max="60" width="2" style="25" customWidth="1"/>
    <col min="61" max="61" width="3.125" style="25" customWidth="1"/>
    <col min="62" max="62" width="3.25" style="25" customWidth="1"/>
    <col min="63" max="16384" width="9" style="25"/>
  </cols>
  <sheetData>
    <row r="1" spans="2:63" ht="45" customHeight="1">
      <c r="B1" s="292" t="s">
        <v>281</v>
      </c>
      <c r="C1" s="292"/>
      <c r="D1" s="292"/>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B1" s="27"/>
    </row>
    <row r="2" spans="2:63" ht="42.75" customHeight="1">
      <c r="B2" s="23" t="s">
        <v>306</v>
      </c>
      <c r="C2" s="24"/>
      <c r="D2" s="24"/>
      <c r="E2" s="24"/>
      <c r="F2" s="24"/>
      <c r="G2" s="24"/>
      <c r="H2" s="24" t="str">
        <f>様式１!B5</f>
        <v>№G099</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4"/>
      <c r="AK2" s="295"/>
      <c r="AL2" s="295"/>
      <c r="AM2" s="295"/>
      <c r="AN2" s="295"/>
      <c r="AO2" s="295"/>
      <c r="AP2" s="295"/>
      <c r="AQ2" s="295"/>
      <c r="AR2" s="295"/>
      <c r="AS2" s="295"/>
      <c r="AT2" s="295"/>
      <c r="AU2" s="295"/>
      <c r="AV2" s="295"/>
      <c r="AW2" s="295"/>
      <c r="AX2" s="295"/>
      <c r="AY2" s="295"/>
      <c r="AZ2" s="295"/>
      <c r="BD2" s="116">
        <v>2</v>
      </c>
      <c r="BE2" s="116">
        <v>1.5</v>
      </c>
      <c r="BF2" s="116">
        <v>1</v>
      </c>
      <c r="BG2" s="116">
        <v>0.5</v>
      </c>
      <c r="BH2" s="117">
        <v>0</v>
      </c>
      <c r="BI2" s="117" t="s">
        <v>282</v>
      </c>
      <c r="BJ2" s="117"/>
      <c r="BK2" s="117"/>
    </row>
    <row r="3" spans="2:63" ht="20.25" customHeight="1" thickBot="1">
      <c r="B3" s="24"/>
      <c r="C3" s="24" t="s">
        <v>283</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116">
        <v>4</v>
      </c>
      <c r="BE3" s="116">
        <v>3</v>
      </c>
      <c r="BF3" s="116">
        <v>2</v>
      </c>
      <c r="BG3" s="116">
        <v>1</v>
      </c>
      <c r="BH3" s="116">
        <v>0</v>
      </c>
      <c r="BI3" s="117" t="s">
        <v>284</v>
      </c>
      <c r="BJ3" s="117"/>
      <c r="BK3" s="117"/>
    </row>
    <row r="4" spans="2:63" ht="13.5" customHeight="1">
      <c r="B4" s="296" t="str">
        <f>"【テーマ】"&amp;評価項目!K45</f>
        <v xml:space="preserve">【テーマ】・当工事は、大深度のニューマチックケーソン工事と昼夜施工にて行うシールド工事であり、近接する家屋など周辺の生活環境に対して、影響を与えないよう特に注意を払う必要がある。ニューマチックケーソン工事における「周辺への環境保全対策」「周辺地盤の変動抑制と管理」、シールド工事における「周辺への環境保全対策」の３項目について、それぞれに対し留意すべき課題と対策を踏まえた、具体的な提案を求める。
</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8"/>
    </row>
    <row r="5" spans="2:63">
      <c r="B5" s="299"/>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1"/>
    </row>
    <row r="6" spans="2:63">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1"/>
    </row>
    <row r="7" spans="2:63" ht="14.25" thickBo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row>
    <row r="8" spans="2:63" ht="14.25" thickBot="1">
      <c r="B8" s="150"/>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3" ht="19.5" customHeight="1">
      <c r="B9" s="305" t="s">
        <v>90</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7"/>
    </row>
    <row r="10" spans="2:63" ht="64.5" customHeight="1">
      <c r="B10" s="308" t="s">
        <v>63</v>
      </c>
      <c r="C10" s="309"/>
      <c r="D10" s="309"/>
      <c r="E10" s="309"/>
      <c r="F10" s="310"/>
      <c r="G10" s="311" t="s">
        <v>285</v>
      </c>
      <c r="H10" s="311"/>
      <c r="I10" s="311"/>
      <c r="J10" s="311"/>
      <c r="K10" s="311"/>
      <c r="L10" s="311"/>
      <c r="M10" s="311"/>
      <c r="N10" s="311"/>
      <c r="O10" s="312"/>
      <c r="P10" s="311" t="s">
        <v>286</v>
      </c>
      <c r="Q10" s="311"/>
      <c r="R10" s="311"/>
      <c r="S10" s="311"/>
      <c r="T10" s="311"/>
      <c r="U10" s="311"/>
      <c r="V10" s="311"/>
      <c r="W10" s="311"/>
      <c r="X10" s="312"/>
      <c r="Y10" s="311" t="s">
        <v>287</v>
      </c>
      <c r="Z10" s="311"/>
      <c r="AA10" s="311"/>
      <c r="AB10" s="311"/>
      <c r="AC10" s="311"/>
      <c r="AD10" s="311"/>
      <c r="AE10" s="311"/>
      <c r="AF10" s="311"/>
      <c r="AG10" s="312"/>
      <c r="AH10" s="311" t="s">
        <v>288</v>
      </c>
      <c r="AI10" s="311"/>
      <c r="AJ10" s="311"/>
      <c r="AK10" s="311"/>
      <c r="AL10" s="311"/>
      <c r="AM10" s="311"/>
      <c r="AN10" s="311"/>
      <c r="AO10" s="311"/>
      <c r="AP10" s="312"/>
      <c r="AQ10" s="311" t="s">
        <v>69</v>
      </c>
      <c r="AR10" s="311"/>
      <c r="AS10" s="311"/>
      <c r="AT10" s="311"/>
      <c r="AU10" s="311"/>
      <c r="AV10" s="311"/>
      <c r="AW10" s="311"/>
      <c r="AX10" s="311"/>
      <c r="AY10" s="311"/>
      <c r="AZ10" s="313"/>
    </row>
    <row r="11" spans="2:63" ht="24" customHeight="1" thickBot="1">
      <c r="B11" s="314" t="s">
        <v>64</v>
      </c>
      <c r="C11" s="315"/>
      <c r="D11" s="315"/>
      <c r="E11" s="315"/>
      <c r="F11" s="316"/>
      <c r="G11" s="317">
        <v>2</v>
      </c>
      <c r="H11" s="318"/>
      <c r="I11" s="318"/>
      <c r="J11" s="318"/>
      <c r="K11" s="318"/>
      <c r="L11" s="318"/>
      <c r="M11" s="318"/>
      <c r="N11" s="318"/>
      <c r="O11" s="319"/>
      <c r="P11" s="317">
        <f>VLOOKUP(G11,BD2:BL4,2,FALSE)</f>
        <v>1.5</v>
      </c>
      <c r="Q11" s="318"/>
      <c r="R11" s="318"/>
      <c r="S11" s="318"/>
      <c r="T11" s="318"/>
      <c r="U11" s="318"/>
      <c r="V11" s="318"/>
      <c r="W11" s="318"/>
      <c r="X11" s="319"/>
      <c r="Y11" s="317">
        <f>VLOOKUP(G11,BD2:BL4,3,FALSE)</f>
        <v>1</v>
      </c>
      <c r="Z11" s="318"/>
      <c r="AA11" s="318"/>
      <c r="AB11" s="318"/>
      <c r="AC11" s="318"/>
      <c r="AD11" s="318"/>
      <c r="AE11" s="318"/>
      <c r="AF11" s="318"/>
      <c r="AG11" s="319"/>
      <c r="AH11" s="317">
        <f>VLOOKUP(G11,BD2:BL4,4,FALSE)</f>
        <v>0.5</v>
      </c>
      <c r="AI11" s="318"/>
      <c r="AJ11" s="318"/>
      <c r="AK11" s="318"/>
      <c r="AL11" s="318"/>
      <c r="AM11" s="318"/>
      <c r="AN11" s="318"/>
      <c r="AO11" s="318"/>
      <c r="AP11" s="319"/>
      <c r="AQ11" s="289">
        <f>VLOOKUP(G11,BD2:BL4,5,FALSE)</f>
        <v>0</v>
      </c>
      <c r="AR11" s="290"/>
      <c r="AS11" s="290"/>
      <c r="AT11" s="290"/>
      <c r="AU11" s="290"/>
      <c r="AV11" s="290"/>
      <c r="AW11" s="290"/>
      <c r="AX11" s="290"/>
      <c r="AY11" s="290"/>
      <c r="AZ11" s="291"/>
    </row>
    <row r="12" spans="2:63"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3" ht="34.5" customHeight="1">
      <c r="B13" s="320" t="s">
        <v>307</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t="str">
        <f>VLOOKUP(G11,BD2:BL4,6,FALSE)</f>
        <v>※配点　[2.0～0]</v>
      </c>
      <c r="AK13" s="321"/>
      <c r="AL13" s="321"/>
      <c r="AM13" s="321"/>
      <c r="AN13" s="321"/>
      <c r="AO13" s="321"/>
      <c r="AP13" s="321"/>
      <c r="AQ13" s="321"/>
      <c r="AR13" s="321"/>
      <c r="AS13" s="321"/>
      <c r="AT13" s="321"/>
      <c r="AU13" s="321"/>
      <c r="AV13" s="321"/>
      <c r="AW13" s="321"/>
      <c r="AX13" s="321"/>
      <c r="AY13" s="321"/>
      <c r="AZ13" s="323"/>
    </row>
    <row r="14" spans="2:63" ht="20.25" customHeight="1">
      <c r="B14" s="324" t="s">
        <v>91</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6"/>
      <c r="AQ14" s="327" t="s">
        <v>289</v>
      </c>
      <c r="AR14" s="325"/>
      <c r="AS14" s="325"/>
      <c r="AT14" s="325"/>
      <c r="AU14" s="325"/>
      <c r="AV14" s="325"/>
      <c r="AW14" s="325"/>
      <c r="AX14" s="325"/>
      <c r="AY14" s="325"/>
      <c r="AZ14" s="328"/>
    </row>
    <row r="15" spans="2:63">
      <c r="B15" s="64" t="s">
        <v>108</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3">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290</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29" t="s">
        <v>295</v>
      </c>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1" t="str">
        <f>AJ13</f>
        <v>※配点　[2.0～0]</v>
      </c>
      <c r="AK30" s="330"/>
      <c r="AL30" s="330"/>
      <c r="AM30" s="330"/>
      <c r="AN30" s="330"/>
      <c r="AO30" s="330"/>
      <c r="AP30" s="330"/>
      <c r="AQ30" s="330"/>
      <c r="AR30" s="330"/>
      <c r="AS30" s="330"/>
      <c r="AT30" s="330"/>
      <c r="AU30" s="330"/>
      <c r="AV30" s="330"/>
      <c r="AW30" s="330"/>
      <c r="AX30" s="330"/>
      <c r="AY30" s="330"/>
      <c r="AZ30" s="332"/>
    </row>
    <row r="31" spans="2:52" ht="20.25" customHeight="1">
      <c r="B31" s="324" t="s">
        <v>91</v>
      </c>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6"/>
      <c r="AQ31" s="327" t="s">
        <v>289</v>
      </c>
      <c r="AR31" s="325"/>
      <c r="AS31" s="325"/>
      <c r="AT31" s="325"/>
      <c r="AU31" s="325"/>
      <c r="AV31" s="325"/>
      <c r="AW31" s="325"/>
      <c r="AX31" s="325"/>
      <c r="AY31" s="325"/>
      <c r="AZ31" s="328"/>
    </row>
    <row r="32" spans="2:52">
      <c r="B32" s="64" t="s">
        <v>108</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290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29" t="s">
        <v>296</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1" t="str">
        <f>AJ13</f>
        <v>※配点　[2.0～0]</v>
      </c>
      <c r="AK47" s="330"/>
      <c r="AL47" s="330"/>
      <c r="AM47" s="330"/>
      <c r="AN47" s="330"/>
      <c r="AO47" s="330"/>
      <c r="AP47" s="330"/>
      <c r="AQ47" s="330"/>
      <c r="AR47" s="330"/>
      <c r="AS47" s="330"/>
      <c r="AT47" s="330"/>
      <c r="AU47" s="330"/>
      <c r="AV47" s="330"/>
      <c r="AW47" s="330"/>
      <c r="AX47" s="330"/>
      <c r="AY47" s="330"/>
      <c r="AZ47" s="332"/>
    </row>
    <row r="48" spans="2:52" ht="20.25" customHeight="1">
      <c r="B48" s="337" t="s">
        <v>91</v>
      </c>
      <c r="C48" s="338"/>
      <c r="D48" s="338"/>
      <c r="E48" s="338"/>
      <c r="F48" s="338"/>
      <c r="G48" s="338"/>
      <c r="H48" s="338"/>
      <c r="I48" s="338"/>
      <c r="J48" s="338"/>
      <c r="K48" s="338"/>
      <c r="L48" s="338"/>
      <c r="M48" s="338"/>
      <c r="N48" s="338"/>
      <c r="O48" s="338"/>
      <c r="P48" s="338"/>
      <c r="Q48" s="338"/>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6"/>
      <c r="AQ48" s="327" t="s">
        <v>289</v>
      </c>
      <c r="AR48" s="325"/>
      <c r="AS48" s="325"/>
      <c r="AT48" s="325"/>
      <c r="AU48" s="325"/>
      <c r="AV48" s="325"/>
      <c r="AW48" s="325"/>
      <c r="AX48" s="325"/>
      <c r="AY48" s="325"/>
      <c r="AZ48" s="328"/>
    </row>
    <row r="49" spans="2:52">
      <c r="B49" s="64" t="s">
        <v>108</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290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39" t="s">
        <v>71</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row>
    <row r="65" spans="2:52">
      <c r="B65" s="340" t="s">
        <v>291</v>
      </c>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row>
    <row r="66" spans="2:52">
      <c r="B66" s="341" t="s">
        <v>292</v>
      </c>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row>
    <row r="67" spans="2:52">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row>
    <row r="68" spans="2:52" ht="45" customHeight="1">
      <c r="B68" s="292" t="s">
        <v>281</v>
      </c>
      <c r="C68" s="292"/>
      <c r="D68" s="292"/>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4"/>
      <c r="AK69" s="295"/>
      <c r="AL69" s="295"/>
      <c r="AM69" s="295"/>
      <c r="AN69" s="295"/>
      <c r="AO69" s="295"/>
      <c r="AP69" s="295"/>
      <c r="AQ69" s="295"/>
      <c r="AR69" s="295"/>
      <c r="AS69" s="295"/>
      <c r="AT69" s="295"/>
      <c r="AU69" s="295"/>
      <c r="AV69" s="295"/>
      <c r="AW69" s="295"/>
      <c r="AX69" s="295"/>
      <c r="AY69" s="295"/>
      <c r="AZ69" s="295"/>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333" t="s">
        <v>93</v>
      </c>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5"/>
      <c r="AI71" s="335"/>
      <c r="AJ71" s="335"/>
      <c r="AK71" s="335"/>
      <c r="AL71" s="335"/>
      <c r="AM71" s="335"/>
      <c r="AN71" s="335"/>
      <c r="AO71" s="335"/>
      <c r="AP71" s="335"/>
      <c r="AQ71" s="335"/>
      <c r="AR71" s="335"/>
      <c r="AS71" s="335"/>
      <c r="AT71" s="335"/>
      <c r="AU71" s="335"/>
      <c r="AV71" s="335"/>
      <c r="AW71" s="335"/>
      <c r="AX71" s="335"/>
      <c r="AY71" s="335"/>
      <c r="AZ71" s="336"/>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39" t="s">
        <v>71</v>
      </c>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39"/>
      <c r="AV138" s="339"/>
      <c r="AW138" s="339"/>
      <c r="AX138" s="339"/>
      <c r="AY138" s="339"/>
      <c r="AZ138" s="339"/>
    </row>
    <row r="139" spans="2:52">
      <c r="B139" s="340" t="s">
        <v>291</v>
      </c>
      <c r="C139" s="340"/>
      <c r="D139" s="340"/>
      <c r="E139" s="340"/>
      <c r="F139" s="340"/>
      <c r="G139" s="340"/>
      <c r="H139" s="340"/>
      <c r="I139" s="340"/>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340"/>
      <c r="AX139" s="340"/>
      <c r="AY139" s="340"/>
      <c r="AZ139" s="340"/>
    </row>
    <row r="140" spans="2:52">
      <c r="B140" s="341" t="s">
        <v>293</v>
      </c>
      <c r="C140" s="341"/>
      <c r="D140" s="341"/>
      <c r="E140" s="341"/>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row>
    <row r="141" spans="2:52" ht="45" customHeight="1">
      <c r="B141" s="292" t="s">
        <v>281</v>
      </c>
      <c r="C141" s="292"/>
      <c r="D141" s="292"/>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3"/>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4"/>
      <c r="AK142" s="295"/>
      <c r="AL142" s="295"/>
      <c r="AM142" s="295"/>
      <c r="AN142" s="295"/>
      <c r="AO142" s="295"/>
      <c r="AP142" s="295"/>
      <c r="AQ142" s="295"/>
      <c r="AR142" s="295"/>
      <c r="AS142" s="295"/>
      <c r="AT142" s="295"/>
      <c r="AU142" s="295"/>
      <c r="AV142" s="295"/>
      <c r="AW142" s="295"/>
      <c r="AX142" s="295"/>
      <c r="AY142" s="295"/>
      <c r="AZ142" s="295"/>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333" t="s">
        <v>93</v>
      </c>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34"/>
      <c r="AD144" s="334"/>
      <c r="AE144" s="334"/>
      <c r="AF144" s="334"/>
      <c r="AG144" s="334"/>
      <c r="AH144" s="335"/>
      <c r="AI144" s="335"/>
      <c r="AJ144" s="335"/>
      <c r="AK144" s="335"/>
      <c r="AL144" s="335"/>
      <c r="AM144" s="335"/>
      <c r="AN144" s="335"/>
      <c r="AO144" s="335"/>
      <c r="AP144" s="335"/>
      <c r="AQ144" s="335"/>
      <c r="AR144" s="335"/>
      <c r="AS144" s="335"/>
      <c r="AT144" s="335"/>
      <c r="AU144" s="335"/>
      <c r="AV144" s="335"/>
      <c r="AW144" s="335"/>
      <c r="AX144" s="335"/>
      <c r="AY144" s="335"/>
      <c r="AZ144" s="336"/>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39" t="s">
        <v>71</v>
      </c>
      <c r="C211" s="339"/>
      <c r="D211" s="339"/>
      <c r="E211" s="339"/>
      <c r="F211" s="339"/>
      <c r="G211" s="339"/>
      <c r="H211" s="339"/>
      <c r="I211" s="339"/>
      <c r="J211" s="339"/>
      <c r="K211" s="339"/>
      <c r="L211" s="339"/>
      <c r="M211" s="339"/>
      <c r="N211" s="339"/>
      <c r="O211" s="339"/>
      <c r="P211" s="339"/>
      <c r="Q211" s="339"/>
      <c r="R211" s="339"/>
      <c r="S211" s="339"/>
      <c r="T211" s="339"/>
      <c r="U211" s="339"/>
      <c r="V211" s="339"/>
      <c r="W211" s="339"/>
      <c r="X211" s="339"/>
      <c r="Y211" s="339"/>
      <c r="Z211" s="339"/>
      <c r="AA211" s="339"/>
      <c r="AB211" s="339"/>
      <c r="AC211" s="339"/>
      <c r="AD211" s="339"/>
      <c r="AE211" s="339"/>
      <c r="AF211" s="339"/>
      <c r="AG211" s="339"/>
      <c r="AH211" s="339"/>
      <c r="AI211" s="339"/>
      <c r="AJ211" s="339"/>
      <c r="AK211" s="339"/>
      <c r="AL211" s="339"/>
      <c r="AM211" s="339"/>
      <c r="AN211" s="339"/>
      <c r="AO211" s="339"/>
      <c r="AP211" s="339"/>
      <c r="AQ211" s="339"/>
      <c r="AR211" s="339"/>
      <c r="AS211" s="339"/>
      <c r="AT211" s="339"/>
      <c r="AU211" s="339"/>
      <c r="AV211" s="339"/>
      <c r="AW211" s="339"/>
      <c r="AX211" s="339"/>
      <c r="AY211" s="339"/>
      <c r="AZ211" s="339"/>
    </row>
    <row r="212" spans="2:52">
      <c r="B212" s="340" t="s">
        <v>291</v>
      </c>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340"/>
      <c r="AD212" s="340"/>
      <c r="AE212" s="340"/>
      <c r="AF212" s="340"/>
      <c r="AG212" s="340"/>
      <c r="AH212" s="340"/>
      <c r="AI212" s="340"/>
      <c r="AJ212" s="340"/>
      <c r="AK212" s="340"/>
      <c r="AL212" s="340"/>
      <c r="AM212" s="340"/>
      <c r="AN212" s="340"/>
      <c r="AO212" s="340"/>
      <c r="AP212" s="340"/>
      <c r="AQ212" s="340"/>
      <c r="AR212" s="340"/>
      <c r="AS212" s="340"/>
      <c r="AT212" s="340"/>
      <c r="AU212" s="340"/>
      <c r="AV212" s="340"/>
      <c r="AW212" s="340"/>
      <c r="AX212" s="340"/>
      <c r="AY212" s="340"/>
      <c r="AZ212" s="340"/>
    </row>
    <row r="213" spans="2:52">
      <c r="B213" s="341" t="s">
        <v>294</v>
      </c>
      <c r="C213" s="341"/>
      <c r="D213" s="341"/>
      <c r="E213" s="341"/>
      <c r="F213" s="341"/>
      <c r="G213" s="341"/>
      <c r="H213" s="341"/>
      <c r="I213" s="341"/>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row>
  </sheetData>
  <mergeCells count="43">
    <mergeCell ref="B211:AZ211"/>
    <mergeCell ref="B212:AZ212"/>
    <mergeCell ref="B213:AZ213"/>
    <mergeCell ref="B138:AZ138"/>
    <mergeCell ref="B139:AZ139"/>
    <mergeCell ref="B140:AZ140"/>
    <mergeCell ref="B141:AZ141"/>
    <mergeCell ref="AJ142:AZ142"/>
    <mergeCell ref="B144:AZ144"/>
    <mergeCell ref="B71:AZ71"/>
    <mergeCell ref="B31:AP31"/>
    <mergeCell ref="AQ31:AZ31"/>
    <mergeCell ref="B47:AI47"/>
    <mergeCell ref="AJ47:AZ47"/>
    <mergeCell ref="B48:AP48"/>
    <mergeCell ref="AQ48:AZ48"/>
    <mergeCell ref="B64:AZ64"/>
    <mergeCell ref="B65:AZ65"/>
    <mergeCell ref="B66:AZ66"/>
    <mergeCell ref="B68:AZ68"/>
    <mergeCell ref="AJ69:AZ69"/>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purl.org/dc/term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様式５ (JV)</vt:lpstr>
      <vt:lpstr>様式５記入例 (JV)</vt:lpstr>
      <vt:lpstr>様式６</vt:lpstr>
      <vt:lpstr>様式６ (留意事項）</vt:lpstr>
      <vt:lpstr>様式７</vt:lpstr>
      <vt:lpstr>様式７（留意事項）</vt:lpstr>
      <vt:lpstr>様式８</vt:lpstr>
      <vt:lpstr>評価項目!Print_Area</vt:lpstr>
      <vt:lpstr>様式１!Print_Area</vt:lpstr>
      <vt:lpstr>様式２!Print_Area</vt:lpstr>
      <vt:lpstr>様式３!Print_Area</vt:lpstr>
      <vt:lpstr>様式４!Print_Area</vt:lpstr>
      <vt:lpstr>'様式５ (JV)'!Print_Area</vt:lpstr>
      <vt:lpstr>'様式５記入例 (JV)'!Print_Area</vt:lpstr>
      <vt:lpstr>様式６!Print_Area</vt:lpstr>
      <vt:lpstr>'様式６ (留意事項）'!Print_Area</vt:lpstr>
      <vt:lpstr>様式７!Print_Area</vt:lpstr>
      <vt:lpstr>'様式７（留意事項）'!Print_Area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2018-02-07T04:54:34Z</cp:lastPrinted>
  <dcterms:created xsi:type="dcterms:W3CDTF">2002-12-18T06:53:41Z</dcterms:created>
  <dcterms:modified xsi:type="dcterms:W3CDTF">2018-02-07T04:55:05Z</dcterms:modified>
</cp:coreProperties>
</file>